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 kolo TCL 2011" sheetId="1" r:id="rId1"/>
  </sheets>
  <definedNames>
    <definedName name="_xlnm.Print_Area" localSheetId="0">'1 kolo TCL 2011'!$A$1:$O$64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8"/>
            <color indexed="8"/>
            <rFont val="Tahoma"/>
            <family val="2"/>
          </rPr>
          <t xml:space="preserve">Hlbocký Marián: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<sst xmlns="http://schemas.openxmlformats.org/spreadsheetml/2006/main" count="361" uniqueCount="253">
  <si>
    <t xml:space="preserve">        V Ý S L E D K Y</t>
  </si>
  <si>
    <t>Trnavská cyklistická liga ´2011</t>
  </si>
  <si>
    <r>
      <t>Typ pretekov</t>
    </r>
    <r>
      <rPr>
        <sz val="12"/>
        <rFont val="Arial CE"/>
        <family val="2"/>
      </rPr>
      <t>: časovka jednotlivcov</t>
    </r>
  </si>
  <si>
    <r>
      <t>Číslo kola:</t>
    </r>
    <r>
      <rPr>
        <b/>
        <sz val="12"/>
        <rFont val="Arial CE"/>
        <family val="2"/>
      </rPr>
      <t xml:space="preserve"> 1</t>
    </r>
  </si>
  <si>
    <r>
      <t>Dátum:</t>
    </r>
    <r>
      <rPr>
        <b/>
        <sz val="12"/>
        <rFont val="Arial CE"/>
        <family val="2"/>
      </rPr>
      <t xml:space="preserve"> 30.03.2011</t>
    </r>
  </si>
  <si>
    <r>
      <t>Trasa:</t>
    </r>
    <r>
      <rPr>
        <sz val="10"/>
        <rFont val="Arial CE"/>
        <family val="2"/>
      </rPr>
      <t xml:space="preserve"> tzv. Špačinský trojuholník, 1 okruh = 9,90 km</t>
    </r>
  </si>
  <si>
    <t>Priemerná rýchl. k dosiahnutému času</t>
  </si>
  <si>
    <t>Poradie</t>
  </si>
  <si>
    <t xml:space="preserve">Čas </t>
  </si>
  <si>
    <t>Priezvisko</t>
  </si>
  <si>
    <t>Meno</t>
  </si>
  <si>
    <t>Kód</t>
  </si>
  <si>
    <t>Dátum</t>
  </si>
  <si>
    <t>Kate -</t>
  </si>
  <si>
    <t xml:space="preserve">Prejazd </t>
  </si>
  <si>
    <t>Handicap</t>
  </si>
  <si>
    <t>Dosiahnutý</t>
  </si>
  <si>
    <t>Reduko -</t>
  </si>
  <si>
    <t>Strata</t>
  </si>
  <si>
    <t>Body do</t>
  </si>
  <si>
    <t>štartu</t>
  </si>
  <si>
    <t>klubu</t>
  </si>
  <si>
    <t>narodenia</t>
  </si>
  <si>
    <t>gória</t>
  </si>
  <si>
    <t>cieľom</t>
  </si>
  <si>
    <t>h:m:s</t>
  </si>
  <si>
    <t>čas.  h:m:s</t>
  </si>
  <si>
    <t>vaný čas</t>
  </si>
  <si>
    <t>na víťaza</t>
  </si>
  <si>
    <t>TCL ´11</t>
  </si>
  <si>
    <t>1.</t>
  </si>
  <si>
    <t>PAŠEK</t>
  </si>
  <si>
    <t>Ivan</t>
  </si>
  <si>
    <t>CKMT</t>
  </si>
  <si>
    <t>69-03-01</t>
  </si>
  <si>
    <t>VeB</t>
  </si>
  <si>
    <t>2.</t>
  </si>
  <si>
    <t>RIHAY</t>
  </si>
  <si>
    <t>Peter</t>
  </si>
  <si>
    <t>PNY</t>
  </si>
  <si>
    <t>46-08-21</t>
  </si>
  <si>
    <t>VeE</t>
  </si>
  <si>
    <t>3.</t>
  </si>
  <si>
    <t>POLÁK</t>
  </si>
  <si>
    <t>55-10-26</t>
  </si>
  <si>
    <t>VeC</t>
  </si>
  <si>
    <t>4.</t>
  </si>
  <si>
    <t>TUPÝ</t>
  </si>
  <si>
    <t>Milan</t>
  </si>
  <si>
    <t>53-06-15</t>
  </si>
  <si>
    <t>5.</t>
  </si>
  <si>
    <t>ŠKVARKA</t>
  </si>
  <si>
    <t>Radovan</t>
  </si>
  <si>
    <t>PEZ</t>
  </si>
  <si>
    <t>66-09-19</t>
  </si>
  <si>
    <t>6.</t>
  </si>
  <si>
    <t>HOLLÝ</t>
  </si>
  <si>
    <t>Ján</t>
  </si>
  <si>
    <t>FAL</t>
  </si>
  <si>
    <t>48-04-23</t>
  </si>
  <si>
    <t>VeD</t>
  </si>
  <si>
    <t>7.</t>
  </si>
  <si>
    <t>TOMAŠOVIČ</t>
  </si>
  <si>
    <t>Pavol</t>
  </si>
  <si>
    <t>ŠEN</t>
  </si>
  <si>
    <t>62-09-28</t>
  </si>
  <si>
    <t>8.</t>
  </si>
  <si>
    <t>POSCH</t>
  </si>
  <si>
    <t>Helmut</t>
  </si>
  <si>
    <t>DBT</t>
  </si>
  <si>
    <t>93-01-05</t>
  </si>
  <si>
    <t>Ju</t>
  </si>
  <si>
    <t>9.</t>
  </si>
  <si>
    <t>LOPUŠNÝ</t>
  </si>
  <si>
    <t>Patrik</t>
  </si>
  <si>
    <t>80-00-00</t>
  </si>
  <si>
    <t>VeA</t>
  </si>
  <si>
    <t>10.</t>
  </si>
  <si>
    <t>HLBOCKÝ</t>
  </si>
  <si>
    <t>Marián</t>
  </si>
  <si>
    <t>CKT</t>
  </si>
  <si>
    <t>53-05-29</t>
  </si>
  <si>
    <t>11.</t>
  </si>
  <si>
    <t>KLOTTON</t>
  </si>
  <si>
    <t>Michal</t>
  </si>
  <si>
    <t>OLY</t>
  </si>
  <si>
    <t>94-08-05</t>
  </si>
  <si>
    <t>12.</t>
  </si>
  <si>
    <t>FILO</t>
  </si>
  <si>
    <t>64-01-23</t>
  </si>
  <si>
    <t>13.</t>
  </si>
  <si>
    <t xml:space="preserve">KUJOVIČ     </t>
  </si>
  <si>
    <t>František</t>
  </si>
  <si>
    <t>59-02-04</t>
  </si>
  <si>
    <t>14.</t>
  </si>
  <si>
    <t>VOZÁR</t>
  </si>
  <si>
    <t>Lukáš</t>
  </si>
  <si>
    <t>93-02-11</t>
  </si>
  <si>
    <t>15.</t>
  </si>
  <si>
    <t>KARABA</t>
  </si>
  <si>
    <t>44-02-20</t>
  </si>
  <si>
    <t>16.</t>
  </si>
  <si>
    <t>MIKO</t>
  </si>
  <si>
    <t>Marcel</t>
  </si>
  <si>
    <t>TTT</t>
  </si>
  <si>
    <t>77-00-00</t>
  </si>
  <si>
    <t>17.</t>
  </si>
  <si>
    <t>BALÁŽ</t>
  </si>
  <si>
    <t>Martin</t>
  </si>
  <si>
    <t>79-06-19</t>
  </si>
  <si>
    <t>18.</t>
  </si>
  <si>
    <t>HORŇÁK</t>
  </si>
  <si>
    <t>Miroslav</t>
  </si>
  <si>
    <t>61-11-28</t>
  </si>
  <si>
    <t>19.</t>
  </si>
  <si>
    <t>ŽBODÁK</t>
  </si>
  <si>
    <t>Rasťo</t>
  </si>
  <si>
    <t>BRB</t>
  </si>
  <si>
    <t>72-04-23</t>
  </si>
  <si>
    <t>20.</t>
  </si>
  <si>
    <t>BOHUNICKÝ</t>
  </si>
  <si>
    <t>Matej</t>
  </si>
  <si>
    <t>94-04-04</t>
  </si>
  <si>
    <t>21.</t>
  </si>
  <si>
    <t>TAHOTNÝ</t>
  </si>
  <si>
    <t>Jozef</t>
  </si>
  <si>
    <t>LOR</t>
  </si>
  <si>
    <t>59-01-24</t>
  </si>
  <si>
    <t>22.</t>
  </si>
  <si>
    <t>SÚĽOVSKÝ</t>
  </si>
  <si>
    <t>82-12-10</t>
  </si>
  <si>
    <t>El</t>
  </si>
  <si>
    <t>23.</t>
  </si>
  <si>
    <t>VAVRÍK</t>
  </si>
  <si>
    <t>79-06-22</t>
  </si>
  <si>
    <t>24.</t>
  </si>
  <si>
    <t>PREDAJŃA</t>
  </si>
  <si>
    <t>93-11-01</t>
  </si>
  <si>
    <t>25.</t>
  </si>
  <si>
    <t>ORLICKÝ</t>
  </si>
  <si>
    <t>Andrej</t>
  </si>
  <si>
    <t>26.</t>
  </si>
  <si>
    <t>DUCHOŃ</t>
  </si>
  <si>
    <t>Ondrej</t>
  </si>
  <si>
    <t>94-12-03</t>
  </si>
  <si>
    <t>27.</t>
  </si>
  <si>
    <t>KRÁLIK</t>
  </si>
  <si>
    <t>89-00-00</t>
  </si>
  <si>
    <t>28.</t>
  </si>
  <si>
    <t>BUČKO</t>
  </si>
  <si>
    <t>Jaromír</t>
  </si>
  <si>
    <t>45-10-02</t>
  </si>
  <si>
    <t>29.</t>
  </si>
  <si>
    <t>BAĎURA</t>
  </si>
  <si>
    <t>64-01-26</t>
  </si>
  <si>
    <t>30.</t>
  </si>
  <si>
    <t>PEŤKOVSKÝ</t>
  </si>
  <si>
    <t>Roman</t>
  </si>
  <si>
    <t>72-04-01</t>
  </si>
  <si>
    <t>31.</t>
  </si>
  <si>
    <t>KLIMO</t>
  </si>
  <si>
    <t>TT</t>
  </si>
  <si>
    <t>75-04-08</t>
  </si>
  <si>
    <t>32.</t>
  </si>
  <si>
    <t>UVÁČEK</t>
  </si>
  <si>
    <t>Vlastimil</t>
  </si>
  <si>
    <t>93-00-00</t>
  </si>
  <si>
    <t>33.</t>
  </si>
  <si>
    <t>ŠÁCHA</t>
  </si>
  <si>
    <t>Petr</t>
  </si>
  <si>
    <t>Vrb</t>
  </si>
  <si>
    <t>68-12-20</t>
  </si>
  <si>
    <t>34.</t>
  </si>
  <si>
    <t>PAULÍNI</t>
  </si>
  <si>
    <t>72-02-23</t>
  </si>
  <si>
    <t>35.</t>
  </si>
  <si>
    <t>MICHALEC</t>
  </si>
  <si>
    <t>Marek</t>
  </si>
  <si>
    <t>92-00-00</t>
  </si>
  <si>
    <t>36.</t>
  </si>
  <si>
    <t>DUBOŠ</t>
  </si>
  <si>
    <t>45-09-23</t>
  </si>
  <si>
    <t>37.</t>
  </si>
  <si>
    <t>ŠKULTÉTY</t>
  </si>
  <si>
    <t>Elvis</t>
  </si>
  <si>
    <t>72-01-29</t>
  </si>
  <si>
    <t>38.</t>
  </si>
  <si>
    <t>BENEDIKOVIČ</t>
  </si>
  <si>
    <t>Ladislav</t>
  </si>
  <si>
    <t>57-08-24</t>
  </si>
  <si>
    <t>39.</t>
  </si>
  <si>
    <t>Bohuslav</t>
  </si>
  <si>
    <t>56-04-25</t>
  </si>
  <si>
    <t>40.</t>
  </si>
  <si>
    <t>DUBOŠ st.</t>
  </si>
  <si>
    <t>55-06-16</t>
  </si>
  <si>
    <t>41.</t>
  </si>
  <si>
    <t>FERECH</t>
  </si>
  <si>
    <t>EBO</t>
  </si>
  <si>
    <t>58-00-00</t>
  </si>
  <si>
    <t>42.</t>
  </si>
  <si>
    <t>HARŠÁNI</t>
  </si>
  <si>
    <t>77-08-06</t>
  </si>
  <si>
    <t>43.</t>
  </si>
  <si>
    <t>HORVÁTH</t>
  </si>
  <si>
    <t>54-09-16</t>
  </si>
  <si>
    <t>44.</t>
  </si>
  <si>
    <t>Anton</t>
  </si>
  <si>
    <t>Hloh</t>
  </si>
  <si>
    <t>65-00-00</t>
  </si>
  <si>
    <t>45.</t>
  </si>
  <si>
    <t>BANÁŠ</t>
  </si>
  <si>
    <t>Hoste</t>
  </si>
  <si>
    <t>98-05-28</t>
  </si>
  <si>
    <t>Do</t>
  </si>
  <si>
    <t>46.</t>
  </si>
  <si>
    <t>HERETÍK</t>
  </si>
  <si>
    <t>87-01-01</t>
  </si>
  <si>
    <t>47.</t>
  </si>
  <si>
    <t>LISINOVIČ</t>
  </si>
  <si>
    <t>Dominik</t>
  </si>
  <si>
    <t>SAS</t>
  </si>
  <si>
    <t>87-04-05</t>
  </si>
  <si>
    <t>48.</t>
  </si>
  <si>
    <t>BLANÁRIK</t>
  </si>
  <si>
    <t>82-11-19</t>
  </si>
  <si>
    <t>49.</t>
  </si>
  <si>
    <t>VIDLIČKA</t>
  </si>
  <si>
    <t>Juraj</t>
  </si>
  <si>
    <t>90-08-09</t>
  </si>
  <si>
    <t>50.</t>
  </si>
  <si>
    <t>BUBJAK</t>
  </si>
  <si>
    <t>84-00-00</t>
  </si>
  <si>
    <t>51.</t>
  </si>
  <si>
    <t>OŽUPIN</t>
  </si>
  <si>
    <t>75-00-00</t>
  </si>
  <si>
    <t>52.</t>
  </si>
  <si>
    <t>Miloš</t>
  </si>
  <si>
    <t>68-06-26</t>
  </si>
  <si>
    <t>53.</t>
  </si>
  <si>
    <t>Kamil</t>
  </si>
  <si>
    <t>84-04-10</t>
  </si>
  <si>
    <t>54.</t>
  </si>
  <si>
    <t>WACHS</t>
  </si>
  <si>
    <t>DBA</t>
  </si>
  <si>
    <t>90-09-07</t>
  </si>
  <si>
    <r>
      <t>Počasie</t>
    </r>
    <r>
      <rPr>
        <i/>
        <sz val="10"/>
        <rFont val="Arial CE"/>
        <family val="2"/>
      </rPr>
      <t>: Severovýchodný vietor, teplota  8° C.</t>
    </r>
  </si>
  <si>
    <t>Južný vetrík teplota 18 ° C</t>
  </si>
  <si>
    <r>
      <t>Priemerná rýchlosť</t>
    </r>
    <r>
      <rPr>
        <i/>
        <sz val="10"/>
        <rFont val="Arial CE"/>
        <family val="2"/>
      </rPr>
      <t xml:space="preserve"> pretekára s najlepším časom:</t>
    </r>
  </si>
  <si>
    <t>45,810 km/h</t>
  </si>
  <si>
    <t>Ivan Pašek CK masters team IMPOL Trnava</t>
  </si>
  <si>
    <t>Nasledujúce kolo sa uskutoční 06.4.2011 o 17:00 h so štartom v Dlhej.</t>
  </si>
  <si>
    <t xml:space="preserve">Výsledky spracoval: Ladislav Duboš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</si>
</sst>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:SS"/>
    <numFmt numFmtId="166" formatCode="[H]:MM:SS"/>
    <numFmt numFmtId="167" formatCode="0.000&quot;km/hod &quot;"/>
    <numFmt numFmtId="168" formatCode="0.00000"/>
    <numFmt numFmtId="169" formatCode="@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>
      <protection locked="0"/>
    </xf>
    <xf numFmtId="164" fontId="2" fillId="3" borderId="0" applyNumberFormat="0" applyBorder="0" applyAlignment="0">
      <protection locked="0"/>
    </xf>
    <xf numFmtId="164" fontId="2" fillId="4" borderId="0" applyNumberFormat="0" applyBorder="0" applyAlignment="0">
      <protection locked="0"/>
    </xf>
    <xf numFmtId="164" fontId="2" fillId="5" borderId="0" applyNumberFormat="0" applyBorder="0" applyAlignment="0">
      <protection locked="0"/>
    </xf>
    <xf numFmtId="164" fontId="2" fillId="6" borderId="0" applyNumberFormat="0" applyBorder="0" applyAlignment="0">
      <protection locked="0"/>
    </xf>
    <xf numFmtId="164" fontId="2" fillId="7" borderId="0" applyNumberFormat="0" applyBorder="0" applyAlignment="0">
      <protection locked="0"/>
    </xf>
    <xf numFmtId="164" fontId="2" fillId="8" borderId="0" applyNumberFormat="0" applyBorder="0" applyAlignment="0">
      <protection locked="0"/>
    </xf>
    <xf numFmtId="164" fontId="2" fillId="9" borderId="0" applyNumberFormat="0" applyBorder="0" applyAlignment="0">
      <protection locked="0"/>
    </xf>
    <xf numFmtId="164" fontId="2" fillId="10" borderId="0" applyNumberFormat="0" applyBorder="0" applyAlignment="0">
      <protection locked="0"/>
    </xf>
    <xf numFmtId="164" fontId="2" fillId="5" borderId="0" applyNumberFormat="0" applyBorder="0" applyAlignment="0">
      <protection locked="0"/>
    </xf>
    <xf numFmtId="164" fontId="2" fillId="8" borderId="0" applyNumberFormat="0" applyBorder="0" applyAlignment="0">
      <protection locked="0"/>
    </xf>
    <xf numFmtId="164" fontId="2" fillId="11" borderId="0" applyNumberFormat="0" applyBorder="0" applyAlignment="0">
      <protection locked="0"/>
    </xf>
    <xf numFmtId="164" fontId="3" fillId="12" borderId="0" applyNumberFormat="0" applyBorder="0" applyAlignment="0">
      <protection locked="0"/>
    </xf>
    <xf numFmtId="164" fontId="3" fillId="9" borderId="0" applyNumberFormat="0" applyBorder="0" applyAlignment="0">
      <protection locked="0"/>
    </xf>
    <xf numFmtId="164" fontId="3" fillId="10" borderId="0" applyNumberFormat="0" applyBorder="0" applyAlignment="0">
      <protection locked="0"/>
    </xf>
    <xf numFmtId="164" fontId="3" fillId="13" borderId="0" applyNumberFormat="0" applyBorder="0" applyAlignment="0">
      <protection locked="0"/>
    </xf>
    <xf numFmtId="164" fontId="3" fillId="14" borderId="0" applyNumberFormat="0" applyBorder="0" applyAlignment="0">
      <protection locked="0"/>
    </xf>
    <xf numFmtId="164" fontId="3" fillId="15" borderId="0" applyNumberFormat="0" applyBorder="0" applyAlignment="0">
      <protection locked="0"/>
    </xf>
    <xf numFmtId="164" fontId="4" fillId="4" borderId="0" applyNumberFormat="0" applyBorder="0" applyAlignment="0">
      <protection locked="0"/>
    </xf>
    <xf numFmtId="164" fontId="5" fillId="16" borderId="1" applyNumberFormat="0" applyAlignment="0">
      <protection locked="0"/>
    </xf>
    <xf numFmtId="164" fontId="6" fillId="0" borderId="2" applyNumberFormat="0" applyFill="0" applyAlignment="0">
      <protection locked="0"/>
    </xf>
    <xf numFmtId="164" fontId="7" fillId="0" borderId="3" applyNumberFormat="0" applyFill="0" applyAlignment="0">
      <protection locked="0"/>
    </xf>
    <xf numFmtId="164" fontId="8" fillId="0" borderId="4" applyNumberFormat="0" applyFill="0" applyAlignment="0">
      <protection locked="0"/>
    </xf>
    <xf numFmtId="164" fontId="8" fillId="0" borderId="0" applyNumberFormat="0" applyFill="0" applyBorder="0" applyAlignment="0">
      <protection locked="0"/>
    </xf>
    <xf numFmtId="164" fontId="9" fillId="17" borderId="0" applyNumberFormat="0" applyBorder="0" applyAlignment="0">
      <protection locked="0"/>
    </xf>
    <xf numFmtId="164" fontId="0" fillId="0" borderId="0" applyFill="0">
      <alignment/>
      <protection locked="0"/>
    </xf>
    <xf numFmtId="164" fontId="0" fillId="18" borderId="5" applyNumberFormat="0" applyAlignment="0">
      <protection locked="0"/>
    </xf>
    <xf numFmtId="164" fontId="10" fillId="0" borderId="6" applyNumberFormat="0" applyFill="0" applyAlignment="0">
      <protection locked="0"/>
    </xf>
    <xf numFmtId="164" fontId="11" fillId="0" borderId="7" applyNumberFormat="0" applyFill="0" applyAlignment="0">
      <protection locked="0"/>
    </xf>
    <xf numFmtId="164" fontId="12" fillId="0" borderId="0" applyNumberFormat="0" applyFill="0" applyBorder="0" applyAlignment="0">
      <protection locked="0"/>
    </xf>
    <xf numFmtId="164" fontId="13" fillId="0" borderId="0" applyNumberFormat="0" applyFill="0" applyBorder="0" applyAlignment="0">
      <protection locked="0"/>
    </xf>
    <xf numFmtId="164" fontId="14" fillId="7" borderId="8" applyNumberFormat="0" applyAlignment="0">
      <protection locked="0"/>
    </xf>
    <xf numFmtId="164" fontId="15" fillId="0" borderId="0" applyNumberFormat="0" applyFill="0" applyBorder="0" applyAlignment="0">
      <protection locked="0"/>
    </xf>
    <xf numFmtId="164" fontId="16" fillId="19" borderId="8" applyNumberFormat="0" applyAlignment="0">
      <protection locked="0"/>
    </xf>
    <xf numFmtId="164" fontId="17" fillId="19" borderId="9" applyNumberFormat="0" applyAlignment="0">
      <protection locked="0"/>
    </xf>
    <xf numFmtId="164" fontId="18" fillId="3" borderId="0" applyNumberFormat="0" applyBorder="0" applyAlignment="0">
      <protection locked="0"/>
    </xf>
    <xf numFmtId="164" fontId="3" fillId="20" borderId="0" applyNumberFormat="0" applyBorder="0" applyAlignment="0">
      <protection locked="0"/>
    </xf>
    <xf numFmtId="164" fontId="3" fillId="21" borderId="0" applyNumberFormat="0" applyBorder="0" applyAlignment="0">
      <protection locked="0"/>
    </xf>
    <xf numFmtId="164" fontId="3" fillId="22" borderId="0" applyNumberFormat="0" applyBorder="0" applyAlignment="0">
      <protection locked="0"/>
    </xf>
    <xf numFmtId="164" fontId="3" fillId="13" borderId="0" applyNumberFormat="0" applyBorder="0" applyAlignment="0">
      <protection locked="0"/>
    </xf>
    <xf numFmtId="164" fontId="3" fillId="14" borderId="0" applyNumberFormat="0" applyBorder="0" applyAlignment="0">
      <protection locked="0"/>
    </xf>
    <xf numFmtId="164" fontId="3" fillId="23" borderId="0" applyNumberFormat="0" applyBorder="0" applyAlignment="0">
      <protection locked="0"/>
    </xf>
  </cellStyleXfs>
  <cellXfs count="53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20" fillId="0" borderId="0" xfId="0" applyFont="1" applyAlignment="1" applyProtection="1">
      <alignment horizont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22" fillId="0" borderId="0" xfId="0" applyFont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5" fontId="20" fillId="0" borderId="0" xfId="0" applyNumberFormat="1" applyFont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4" fontId="27" fillId="0" borderId="10" xfId="0" applyFont="1" applyBorder="1" applyAlignment="1" applyProtection="1">
      <alignment horizontal="center" wrapText="1"/>
      <protection/>
    </xf>
    <xf numFmtId="164" fontId="27" fillId="0" borderId="11" xfId="0" applyFont="1" applyBorder="1" applyAlignment="1" applyProtection="1">
      <alignment horizontal="center"/>
      <protection/>
    </xf>
    <xf numFmtId="164" fontId="27" fillId="0" borderId="12" xfId="0" applyFont="1" applyBorder="1" applyAlignment="1" applyProtection="1">
      <alignment/>
      <protection/>
    </xf>
    <xf numFmtId="164" fontId="27" fillId="0" borderId="12" xfId="0" applyFont="1" applyBorder="1" applyAlignment="1" applyProtection="1">
      <alignment/>
      <protection/>
    </xf>
    <xf numFmtId="165" fontId="27" fillId="0" borderId="12" xfId="0" applyNumberFormat="1" applyFont="1" applyBorder="1" applyAlignment="1" applyProtection="1">
      <alignment/>
      <protection/>
    </xf>
    <xf numFmtId="164" fontId="27" fillId="0" borderId="11" xfId="0" applyFont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7" fillId="0" borderId="13" xfId="0" applyFont="1" applyBorder="1" applyAlignment="1" applyProtection="1">
      <alignment horizontal="center"/>
      <protection/>
    </xf>
    <xf numFmtId="164" fontId="27" fillId="0" borderId="14" xfId="0" applyFont="1" applyBorder="1" applyAlignment="1" applyProtection="1">
      <alignment/>
      <protection/>
    </xf>
    <xf numFmtId="164" fontId="27" fillId="0" borderId="14" xfId="0" applyFont="1" applyBorder="1" applyAlignment="1" applyProtection="1">
      <alignment/>
      <protection/>
    </xf>
    <xf numFmtId="165" fontId="27" fillId="0" borderId="14" xfId="0" applyNumberFormat="1" applyFont="1" applyBorder="1" applyAlignment="1" applyProtection="1">
      <alignment/>
      <protection/>
    </xf>
    <xf numFmtId="164" fontId="27" fillId="0" borderId="13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/>
      <protection/>
    </xf>
    <xf numFmtId="164" fontId="19" fillId="0" borderId="10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6" fontId="0" fillId="0" borderId="14" xfId="0" applyNumberFormat="1" applyFill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165" fontId="0" fillId="0" borderId="14" xfId="0" applyNumberFormat="1" applyFont="1" applyFill="1" applyBorder="1" applyAlignment="1" applyProtection="1">
      <alignment/>
      <protection/>
    </xf>
    <xf numFmtId="165" fontId="19" fillId="0" borderId="14" xfId="0" applyNumberFormat="1" applyFont="1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4" fontId="19" fillId="0" borderId="10" xfId="0" applyFont="1" applyFill="1" applyBorder="1" applyAlignment="1" applyProtection="1">
      <alignment/>
      <protection/>
    </xf>
    <xf numFmtId="164" fontId="0" fillId="0" borderId="10" xfId="0" applyFont="1" applyFill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6" fontId="0" fillId="0" borderId="10" xfId="0" applyNumberFormat="1" applyFill="1" applyBorder="1" applyAlignment="1" applyProtection="1">
      <alignment/>
      <protection/>
    </xf>
    <xf numFmtId="164" fontId="19" fillId="0" borderId="10" xfId="45" applyFont="1" applyFill="1" applyBorder="1" applyProtection="1">
      <alignment/>
      <protection/>
    </xf>
    <xf numFmtId="164" fontId="0" fillId="0" borderId="0" xfId="0" applyBorder="1" applyAlignment="1" applyProtection="1">
      <alignment/>
      <protection/>
    </xf>
    <xf numFmtId="169" fontId="0" fillId="0" borderId="10" xfId="0" applyNumberFormat="1" applyFont="1" applyBorder="1" applyAlignment="1" applyProtection="1">
      <alignment/>
      <protection/>
    </xf>
    <xf numFmtId="164" fontId="19" fillId="0" borderId="10" xfId="0" applyFont="1" applyBorder="1" applyAlignment="1" applyProtection="1">
      <alignment horizontal="left"/>
      <protection/>
    </xf>
    <xf numFmtId="164" fontId="25" fillId="0" borderId="0" xfId="0" applyFont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5" fontId="19" fillId="0" borderId="0" xfId="0" applyNumberFormat="1" applyFont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normální_Priebežné poradie po 20. kolách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ysvetľujúci text" xfId="52"/>
    <cellStyle name="Výpočet" xfId="53"/>
    <cellStyle name="Výstup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tabSelected="1" workbookViewId="0" topLeftCell="A1">
      <selection activeCell="A61" sqref="A61"/>
    </sheetView>
  </sheetViews>
  <sheetFormatPr defaultColWidth="9.00390625" defaultRowHeight="12.75"/>
  <cols>
    <col min="1" max="1" width="7.125" style="1" customWidth="1"/>
    <col min="2" max="2" width="8.00390625" style="2" customWidth="1"/>
    <col min="3" max="3" width="14.625" style="2" customWidth="1"/>
    <col min="5" max="5" width="6.625" style="3" customWidth="1"/>
    <col min="6" max="6" width="9.375" style="4" customWidth="1"/>
    <col min="7" max="7" width="6.00390625" style="4" customWidth="1"/>
    <col min="8" max="8" width="9.375" style="4" customWidth="1"/>
    <col min="9" max="9" width="9.125" style="5" customWidth="1"/>
    <col min="10" max="10" width="11.625" style="5" customWidth="1"/>
    <col min="11" max="11" width="9.25390625" style="5" customWidth="1"/>
    <col min="12" max="12" width="8.75390625" style="5" customWidth="1"/>
    <col min="13" max="13" width="8.375" style="4" customWidth="1"/>
    <col min="14" max="14" width="0" style="2" hidden="1" customWidth="1"/>
    <col min="15" max="15" width="16.625" style="2" customWidth="1"/>
    <col min="16" max="16" width="12.375" style="2" customWidth="1"/>
    <col min="17" max="17" width="14.125" style="2" customWidth="1"/>
  </cols>
  <sheetData>
    <row r="1" spans="1:13" s="7" customFormat="1" ht="16.5">
      <c r="A1" s="6"/>
      <c r="E1" s="8"/>
      <c r="F1" s="9" t="s">
        <v>0</v>
      </c>
      <c r="G1" s="10"/>
      <c r="H1" s="10"/>
      <c r="I1" s="11"/>
      <c r="J1" s="11"/>
      <c r="K1" s="11"/>
      <c r="L1" s="11"/>
      <c r="M1" s="10"/>
    </row>
    <row r="2" spans="2:12" ht="19.5" customHeight="1">
      <c r="B2" s="12" t="s">
        <v>1</v>
      </c>
      <c r="I2" s="13" t="s">
        <v>2</v>
      </c>
      <c r="L2" s="14"/>
    </row>
    <row r="3" spans="2:9" ht="15">
      <c r="B3" s="12" t="s">
        <v>3</v>
      </c>
      <c r="D3" s="12" t="s">
        <v>4</v>
      </c>
      <c r="I3" s="14" t="s">
        <v>5</v>
      </c>
    </row>
    <row r="4" ht="12" customHeight="1">
      <c r="O4" s="15" t="s">
        <v>6</v>
      </c>
    </row>
    <row r="5" spans="1:15" s="21" customFormat="1" ht="12.75" customHeight="1">
      <c r="A5" s="16" t="s">
        <v>7</v>
      </c>
      <c r="B5" s="17" t="s">
        <v>8</v>
      </c>
      <c r="C5" s="17" t="s">
        <v>9</v>
      </c>
      <c r="D5" s="17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9" t="s">
        <v>15</v>
      </c>
      <c r="J5" s="19" t="s">
        <v>16</v>
      </c>
      <c r="K5" s="19" t="s">
        <v>17</v>
      </c>
      <c r="L5" s="19" t="s">
        <v>18</v>
      </c>
      <c r="M5" s="20" t="s">
        <v>19</v>
      </c>
      <c r="O5" s="15"/>
    </row>
    <row r="6" spans="1:15" s="21" customFormat="1" ht="12.75">
      <c r="A6" s="22"/>
      <c r="B6" s="23" t="s">
        <v>20</v>
      </c>
      <c r="C6" s="23"/>
      <c r="D6" s="23"/>
      <c r="E6" s="24" t="s">
        <v>21</v>
      </c>
      <c r="F6" s="24" t="s">
        <v>22</v>
      </c>
      <c r="G6" s="24" t="s">
        <v>23</v>
      </c>
      <c r="H6" s="24" t="s">
        <v>24</v>
      </c>
      <c r="I6" s="25" t="s">
        <v>25</v>
      </c>
      <c r="J6" s="25" t="s">
        <v>26</v>
      </c>
      <c r="K6" s="25" t="s">
        <v>27</v>
      </c>
      <c r="L6" s="25" t="s">
        <v>28</v>
      </c>
      <c r="M6" s="26" t="s">
        <v>29</v>
      </c>
      <c r="O6" s="15"/>
    </row>
    <row r="7" spans="1:17" s="21" customFormat="1" ht="21.75" customHeight="1">
      <c r="A7" s="27" t="s">
        <v>30</v>
      </c>
      <c r="B7" s="28">
        <v>0.00972222222222223</v>
      </c>
      <c r="C7" s="29" t="s">
        <v>31</v>
      </c>
      <c r="D7" s="30" t="s">
        <v>32</v>
      </c>
      <c r="E7" s="29" t="s">
        <v>33</v>
      </c>
      <c r="F7" s="30" t="s">
        <v>34</v>
      </c>
      <c r="G7" s="29" t="s">
        <v>35</v>
      </c>
      <c r="H7" s="31">
        <v>0.018726851851851852</v>
      </c>
      <c r="I7" s="32">
        <v>0.0009259259259259259</v>
      </c>
      <c r="J7" s="33">
        <f aca="true" t="shared" si="0" ref="J7:J38">H7-B7</f>
        <v>0.009004629629629623</v>
      </c>
      <c r="K7" s="34">
        <f aca="true" t="shared" si="1" ref="K7:K38">J7-I7</f>
        <v>0.008078703703703697</v>
      </c>
      <c r="L7" s="25">
        <v>0</v>
      </c>
      <c r="M7" s="26">
        <v>60</v>
      </c>
      <c r="O7" s="35">
        <f aca="true" t="shared" si="2" ref="O7:O13">9.9/Q7</f>
        <v>45.80976863753217</v>
      </c>
      <c r="P7" s="36">
        <f aca="true" t="shared" si="3" ref="P7:P13">J7</f>
        <v>0.009004629629629623</v>
      </c>
      <c r="Q7" s="2">
        <f aca="true" t="shared" si="4" ref="Q7:Q60">P7*24</f>
        <v>0.21611111111111095</v>
      </c>
    </row>
    <row r="8" spans="1:17" ht="19.5" customHeight="1">
      <c r="A8" s="27" t="s">
        <v>36</v>
      </c>
      <c r="B8" s="37">
        <v>0.00208333333333333</v>
      </c>
      <c r="C8" s="38" t="s">
        <v>37</v>
      </c>
      <c r="D8" s="39" t="s">
        <v>38</v>
      </c>
      <c r="E8" s="38" t="s">
        <v>39</v>
      </c>
      <c r="F8" s="39" t="s">
        <v>40</v>
      </c>
      <c r="G8" s="38" t="s">
        <v>41</v>
      </c>
      <c r="H8" s="40">
        <v>0.012824074074074073</v>
      </c>
      <c r="I8" s="41">
        <v>0.002314814814814815</v>
      </c>
      <c r="J8" s="42">
        <f t="shared" si="0"/>
        <v>0.010740740740740743</v>
      </c>
      <c r="K8" s="43">
        <f t="shared" si="1"/>
        <v>0.008425925925925929</v>
      </c>
      <c r="L8" s="41">
        <f aca="true" t="shared" si="5" ref="L8:L60">K8-$K$7</f>
        <v>0.0003472222222222314</v>
      </c>
      <c r="M8" s="44">
        <v>59</v>
      </c>
      <c r="O8" s="35">
        <f t="shared" si="2"/>
        <v>38.405172413793096</v>
      </c>
      <c r="P8" s="36">
        <f t="shared" si="3"/>
        <v>0.010740740740740743</v>
      </c>
      <c r="Q8" s="2">
        <f t="shared" si="4"/>
        <v>0.25777777777777783</v>
      </c>
    </row>
    <row r="9" spans="1:17" ht="19.5" customHeight="1">
      <c r="A9" s="27" t="s">
        <v>42</v>
      </c>
      <c r="B9" s="28">
        <v>0.0256944444444446</v>
      </c>
      <c r="C9" s="38" t="s">
        <v>43</v>
      </c>
      <c r="D9" s="39" t="s">
        <v>38</v>
      </c>
      <c r="E9" s="38" t="s">
        <v>39</v>
      </c>
      <c r="F9" s="39" t="s">
        <v>44</v>
      </c>
      <c r="G9" s="38" t="s">
        <v>45</v>
      </c>
      <c r="H9" s="45">
        <v>0.03577546296296296</v>
      </c>
      <c r="I9" s="41">
        <v>0.001388888888888889</v>
      </c>
      <c r="J9" s="42">
        <f t="shared" si="0"/>
        <v>0.01008101851851836</v>
      </c>
      <c r="K9" s="43">
        <f t="shared" si="1"/>
        <v>0.008692129629629472</v>
      </c>
      <c r="L9" s="41">
        <f t="shared" si="5"/>
        <v>0.0006134259259257743</v>
      </c>
      <c r="M9" s="26">
        <v>58</v>
      </c>
      <c r="O9" s="35">
        <f t="shared" si="2"/>
        <v>40.91848450057469</v>
      </c>
      <c r="P9" s="36">
        <f t="shared" si="3"/>
        <v>0.01008101851851836</v>
      </c>
      <c r="Q9" s="2">
        <f t="shared" si="4"/>
        <v>0.24194444444444066</v>
      </c>
    </row>
    <row r="10" spans="1:17" ht="19.5" customHeight="1">
      <c r="A10" s="27" t="s">
        <v>46</v>
      </c>
      <c r="B10" s="37">
        <v>0.0215277777777779</v>
      </c>
      <c r="C10" s="46" t="s">
        <v>47</v>
      </c>
      <c r="D10" s="39" t="s">
        <v>48</v>
      </c>
      <c r="E10" s="38" t="s">
        <v>39</v>
      </c>
      <c r="F10" s="39" t="s">
        <v>49</v>
      </c>
      <c r="G10" s="38" t="s">
        <v>45</v>
      </c>
      <c r="H10" s="45">
        <v>0.031608796296296295</v>
      </c>
      <c r="I10" s="41">
        <v>0.001388888888888889</v>
      </c>
      <c r="J10" s="42">
        <f t="shared" si="0"/>
        <v>0.010081018518518396</v>
      </c>
      <c r="K10" s="43">
        <f t="shared" si="1"/>
        <v>0.008692129629629506</v>
      </c>
      <c r="L10" s="41">
        <f t="shared" si="5"/>
        <v>0.000613425925925809</v>
      </c>
      <c r="M10" s="44">
        <v>57</v>
      </c>
      <c r="O10" s="35">
        <f t="shared" si="2"/>
        <v>40.91848450057455</v>
      </c>
      <c r="P10" s="36">
        <f t="shared" si="3"/>
        <v>0.010081018518518396</v>
      </c>
      <c r="Q10" s="2">
        <f t="shared" si="4"/>
        <v>0.2419444444444415</v>
      </c>
    </row>
    <row r="11" spans="1:29" ht="19.5" customHeight="1">
      <c r="A11" s="27" t="s">
        <v>50</v>
      </c>
      <c r="B11" s="28">
        <v>0.0305555555555555</v>
      </c>
      <c r="C11" s="29" t="s">
        <v>51</v>
      </c>
      <c r="D11" s="30" t="s">
        <v>52</v>
      </c>
      <c r="E11" s="29" t="s">
        <v>53</v>
      </c>
      <c r="F11" s="30" t="s">
        <v>54</v>
      </c>
      <c r="G11" s="29" t="s">
        <v>35</v>
      </c>
      <c r="H11" s="45">
        <v>0.04074074074074074</v>
      </c>
      <c r="I11" s="41">
        <v>0.0009259259259259259</v>
      </c>
      <c r="J11" s="42">
        <f t="shared" si="0"/>
        <v>0.010185185185185238</v>
      </c>
      <c r="K11" s="43">
        <f t="shared" si="1"/>
        <v>0.009259259259259313</v>
      </c>
      <c r="L11" s="41">
        <f t="shared" si="5"/>
        <v>0.0011805555555556152</v>
      </c>
      <c r="M11" s="26">
        <v>56</v>
      </c>
      <c r="O11" s="35">
        <f t="shared" si="2"/>
        <v>40.499999999999794</v>
      </c>
      <c r="P11" s="36">
        <f t="shared" si="3"/>
        <v>0.010185185185185238</v>
      </c>
      <c r="Q11" s="2">
        <f t="shared" si="4"/>
        <v>0.2444444444444457</v>
      </c>
      <c r="AC11" s="47"/>
    </row>
    <row r="12" spans="1:17" ht="19.5" customHeight="1">
      <c r="A12" s="27" t="s">
        <v>55</v>
      </c>
      <c r="B12" s="37">
        <v>0.0229166666666668</v>
      </c>
      <c r="C12" s="46" t="s">
        <v>56</v>
      </c>
      <c r="D12" s="39" t="s">
        <v>57</v>
      </c>
      <c r="E12" s="38" t="s">
        <v>58</v>
      </c>
      <c r="F12" s="39" t="s">
        <v>59</v>
      </c>
      <c r="G12" s="38" t="s">
        <v>60</v>
      </c>
      <c r="H12" s="45">
        <v>0.0341087962962963</v>
      </c>
      <c r="I12" s="41">
        <v>0.0018518518518518517</v>
      </c>
      <c r="J12" s="42">
        <f t="shared" si="0"/>
        <v>0.011192129629629496</v>
      </c>
      <c r="K12" s="43">
        <f t="shared" si="1"/>
        <v>0.009340277777777645</v>
      </c>
      <c r="L12" s="41">
        <f t="shared" si="5"/>
        <v>0.001261574074073948</v>
      </c>
      <c r="M12" s="44">
        <v>55</v>
      </c>
      <c r="O12" s="35">
        <f t="shared" si="2"/>
        <v>36.856256463288965</v>
      </c>
      <c r="P12" s="36">
        <f t="shared" si="3"/>
        <v>0.011192129629629496</v>
      </c>
      <c r="Q12" s="2">
        <f t="shared" si="4"/>
        <v>0.2686111111111079</v>
      </c>
    </row>
    <row r="13" spans="1:17" ht="19.5" customHeight="1">
      <c r="A13" s="27" t="s">
        <v>61</v>
      </c>
      <c r="B13" s="28">
        <v>0.0368055555555551</v>
      </c>
      <c r="C13" s="38" t="s">
        <v>62</v>
      </c>
      <c r="D13" s="39" t="s">
        <v>63</v>
      </c>
      <c r="E13" s="38" t="s">
        <v>64</v>
      </c>
      <c r="F13" s="30" t="s">
        <v>65</v>
      </c>
      <c r="G13" s="38" t="s">
        <v>35</v>
      </c>
      <c r="H13" s="45">
        <v>0.047094907407407405</v>
      </c>
      <c r="I13" s="41">
        <v>0.0009259259259259259</v>
      </c>
      <c r="J13" s="42">
        <f t="shared" si="0"/>
        <v>0.010289351851852306</v>
      </c>
      <c r="K13" s="43">
        <f t="shared" si="1"/>
        <v>0.00936342592592638</v>
      </c>
      <c r="L13" s="41">
        <f t="shared" si="5"/>
        <v>0.0012847222222226833</v>
      </c>
      <c r="M13" s="26">
        <v>54</v>
      </c>
      <c r="O13" s="35">
        <f t="shared" si="2"/>
        <v>40.089988751404306</v>
      </c>
      <c r="P13" s="36">
        <f t="shared" si="3"/>
        <v>0.010289351851852306</v>
      </c>
      <c r="Q13" s="2">
        <f t="shared" si="4"/>
        <v>0.24694444444445535</v>
      </c>
    </row>
    <row r="14" spans="1:17" ht="19.5" customHeight="1">
      <c r="A14" s="27" t="s">
        <v>66</v>
      </c>
      <c r="B14" s="37">
        <v>0.0152777777777778</v>
      </c>
      <c r="C14" s="29" t="s">
        <v>67</v>
      </c>
      <c r="D14" s="30" t="s">
        <v>68</v>
      </c>
      <c r="E14" s="29" t="s">
        <v>69</v>
      </c>
      <c r="F14" s="30" t="s">
        <v>70</v>
      </c>
      <c r="G14" s="29" t="s">
        <v>71</v>
      </c>
      <c r="H14" s="45">
        <v>0.02515046296296296</v>
      </c>
      <c r="I14" s="41">
        <v>0.0004629629629629629</v>
      </c>
      <c r="J14" s="42">
        <f t="shared" si="0"/>
        <v>0.009872685185185161</v>
      </c>
      <c r="K14" s="43">
        <f t="shared" si="1"/>
        <v>0.009409722222222198</v>
      </c>
      <c r="L14" s="41">
        <f t="shared" si="5"/>
        <v>0.0013310185185185005</v>
      </c>
      <c r="M14" s="44">
        <v>53</v>
      </c>
      <c r="O14" s="35">
        <f aca="true" t="shared" si="6" ref="O14:O60">9.9/Q14</f>
        <v>41.78194607268475</v>
      </c>
      <c r="P14" s="36">
        <f aca="true" t="shared" si="7" ref="P14:P60">J14</f>
        <v>0.009872685185185161</v>
      </c>
      <c r="Q14" s="2">
        <f t="shared" si="4"/>
        <v>0.23694444444444387</v>
      </c>
    </row>
    <row r="15" spans="1:17" ht="19.5" customHeight="1">
      <c r="A15" s="27" t="s">
        <v>72</v>
      </c>
      <c r="B15" s="28">
        <v>0.00138888888888889</v>
      </c>
      <c r="C15" s="29" t="s">
        <v>73</v>
      </c>
      <c r="D15" s="30" t="s">
        <v>74</v>
      </c>
      <c r="E15" s="29" t="s">
        <v>53</v>
      </c>
      <c r="F15" s="30" t="s">
        <v>75</v>
      </c>
      <c r="G15" s="29" t="s">
        <v>76</v>
      </c>
      <c r="H15" s="45">
        <v>0.011284722222222222</v>
      </c>
      <c r="I15" s="41">
        <v>0.0004629629629629629</v>
      </c>
      <c r="J15" s="42">
        <f t="shared" si="0"/>
        <v>0.009895833333333333</v>
      </c>
      <c r="K15" s="43">
        <f t="shared" si="1"/>
        <v>0.00943287037037037</v>
      </c>
      <c r="L15" s="41">
        <f t="shared" si="5"/>
        <v>0.001354166666666672</v>
      </c>
      <c r="M15" s="26">
        <v>52</v>
      </c>
      <c r="O15" s="35">
        <f t="shared" si="6"/>
        <v>41.684210526315795</v>
      </c>
      <c r="P15" s="36">
        <f t="shared" si="7"/>
        <v>0.009895833333333333</v>
      </c>
      <c r="Q15" s="2">
        <f t="shared" si="4"/>
        <v>0.2375</v>
      </c>
    </row>
    <row r="16" spans="1:17" ht="19.5" customHeight="1">
      <c r="A16" s="27" t="s">
        <v>77</v>
      </c>
      <c r="B16" s="37">
        <v>0.0159722222222223</v>
      </c>
      <c r="C16" s="29" t="s">
        <v>78</v>
      </c>
      <c r="D16" s="30" t="s">
        <v>79</v>
      </c>
      <c r="E16" s="29" t="s">
        <v>80</v>
      </c>
      <c r="F16" s="30" t="s">
        <v>81</v>
      </c>
      <c r="G16" s="29" t="s">
        <v>45</v>
      </c>
      <c r="H16" s="45">
        <v>0.02684027777777778</v>
      </c>
      <c r="I16" s="41">
        <v>0.001388888888888889</v>
      </c>
      <c r="J16" s="42">
        <f t="shared" si="0"/>
        <v>0.010868055555555478</v>
      </c>
      <c r="K16" s="43">
        <f t="shared" si="1"/>
        <v>0.009479166666666589</v>
      </c>
      <c r="L16" s="41">
        <f t="shared" si="5"/>
        <v>0.0014004629629628916</v>
      </c>
      <c r="M16" s="44">
        <v>51</v>
      </c>
      <c r="O16" s="35">
        <f t="shared" si="6"/>
        <v>37.95527156549548</v>
      </c>
      <c r="P16" s="36">
        <f t="shared" si="7"/>
        <v>0.010868055555555478</v>
      </c>
      <c r="Q16" s="2">
        <f t="shared" si="4"/>
        <v>0.2608333333333315</v>
      </c>
    </row>
    <row r="17" spans="1:17" ht="19.5" customHeight="1">
      <c r="A17" s="27" t="s">
        <v>82</v>
      </c>
      <c r="B17" s="28">
        <v>0.0125</v>
      </c>
      <c r="C17" s="38" t="s">
        <v>83</v>
      </c>
      <c r="D17" s="39" t="s">
        <v>84</v>
      </c>
      <c r="E17" s="38" t="s">
        <v>85</v>
      </c>
      <c r="F17" s="39" t="s">
        <v>86</v>
      </c>
      <c r="G17" s="38" t="s">
        <v>71</v>
      </c>
      <c r="H17" s="45">
        <v>0.022488425925925926</v>
      </c>
      <c r="I17" s="41">
        <v>0.0004629629629629629</v>
      </c>
      <c r="J17" s="42">
        <f t="shared" si="0"/>
        <v>0.009988425925925925</v>
      </c>
      <c r="K17" s="43">
        <f t="shared" si="1"/>
        <v>0.009525462962962961</v>
      </c>
      <c r="L17" s="41">
        <f t="shared" si="5"/>
        <v>0.001446759259259264</v>
      </c>
      <c r="M17" s="26">
        <v>50</v>
      </c>
      <c r="O17" s="35">
        <f t="shared" si="6"/>
        <v>41.29779837775203</v>
      </c>
      <c r="P17" s="36">
        <f t="shared" si="7"/>
        <v>0.009988425925925925</v>
      </c>
      <c r="Q17" s="2">
        <f t="shared" si="4"/>
        <v>0.2397222222222222</v>
      </c>
    </row>
    <row r="18" spans="1:17" ht="19.5" customHeight="1">
      <c r="A18" s="27" t="s">
        <v>87</v>
      </c>
      <c r="B18" s="37">
        <v>0.0250000000000001</v>
      </c>
      <c r="C18" s="29" t="s">
        <v>88</v>
      </c>
      <c r="D18" s="30" t="s">
        <v>79</v>
      </c>
      <c r="E18" s="29" t="s">
        <v>33</v>
      </c>
      <c r="F18" s="30" t="s">
        <v>89</v>
      </c>
      <c r="G18" s="29" t="s">
        <v>35</v>
      </c>
      <c r="H18" s="45">
        <v>0.035486111111111114</v>
      </c>
      <c r="I18" s="41">
        <v>0.0009259259259259259</v>
      </c>
      <c r="J18" s="42">
        <f t="shared" si="0"/>
        <v>0.010486111111111016</v>
      </c>
      <c r="K18" s="43">
        <f t="shared" si="1"/>
        <v>0.00956018518518509</v>
      </c>
      <c r="L18" s="41">
        <f t="shared" si="5"/>
        <v>0.0014814814814813927</v>
      </c>
      <c r="M18" s="44">
        <v>49</v>
      </c>
      <c r="O18" s="35">
        <f t="shared" si="6"/>
        <v>39.33774834437122</v>
      </c>
      <c r="P18" s="36">
        <f t="shared" si="7"/>
        <v>0.010486111111111016</v>
      </c>
      <c r="Q18" s="2">
        <f t="shared" si="4"/>
        <v>0.2516666666666644</v>
      </c>
    </row>
    <row r="19" spans="1:17" ht="19.5" customHeight="1">
      <c r="A19" s="27" t="s">
        <v>90</v>
      </c>
      <c r="B19" s="28">
        <v>0.0173611111111112</v>
      </c>
      <c r="C19" s="29" t="s">
        <v>91</v>
      </c>
      <c r="D19" s="30" t="s">
        <v>92</v>
      </c>
      <c r="E19" s="29" t="s">
        <v>85</v>
      </c>
      <c r="F19" s="30" t="s">
        <v>93</v>
      </c>
      <c r="G19" s="29" t="s">
        <v>45</v>
      </c>
      <c r="H19" s="45">
        <v>0.028344907407407412</v>
      </c>
      <c r="I19" s="32">
        <v>0.001388888888888889</v>
      </c>
      <c r="J19" s="42">
        <f t="shared" si="0"/>
        <v>0.010983796296296214</v>
      </c>
      <c r="K19" s="43">
        <f t="shared" si="1"/>
        <v>0.009594907407407325</v>
      </c>
      <c r="L19" s="41">
        <f t="shared" si="5"/>
        <v>0.0015162037037036273</v>
      </c>
      <c r="M19" s="26">
        <v>48</v>
      </c>
      <c r="O19" s="35">
        <f t="shared" si="6"/>
        <v>37.55532139093811</v>
      </c>
      <c r="P19" s="36">
        <f t="shared" si="7"/>
        <v>0.010983796296296214</v>
      </c>
      <c r="Q19" s="2">
        <f t="shared" si="4"/>
        <v>0.26361111111110913</v>
      </c>
    </row>
    <row r="20" spans="1:17" ht="19.5" customHeight="1">
      <c r="A20" s="27" t="s">
        <v>94</v>
      </c>
      <c r="B20" s="37">
        <v>0.0138888888888889</v>
      </c>
      <c r="C20" s="38" t="s">
        <v>95</v>
      </c>
      <c r="D20" s="39" t="s">
        <v>96</v>
      </c>
      <c r="E20" s="29" t="s">
        <v>85</v>
      </c>
      <c r="F20" s="30" t="s">
        <v>97</v>
      </c>
      <c r="G20" s="38" t="s">
        <v>71</v>
      </c>
      <c r="H20" s="45">
        <v>0.02398148148148148</v>
      </c>
      <c r="I20" s="41">
        <v>0.0004629629629629629</v>
      </c>
      <c r="J20" s="42">
        <f t="shared" si="0"/>
        <v>0.010092592592592578</v>
      </c>
      <c r="K20" s="43">
        <f t="shared" si="1"/>
        <v>0.009629629629629615</v>
      </c>
      <c r="L20" s="41">
        <f t="shared" si="5"/>
        <v>0.0015509259259259174</v>
      </c>
      <c r="M20" s="44">
        <v>47</v>
      </c>
      <c r="O20" s="35">
        <f t="shared" si="6"/>
        <v>40.87155963302758</v>
      </c>
      <c r="P20" s="36">
        <f t="shared" si="7"/>
        <v>0.010092592592592578</v>
      </c>
      <c r="Q20" s="2">
        <f t="shared" si="4"/>
        <v>0.2422222222222219</v>
      </c>
    </row>
    <row r="21" spans="1:17" ht="19.5" customHeight="1">
      <c r="A21" s="27" t="s">
        <v>98</v>
      </c>
      <c r="B21" s="28">
        <v>0.0333333333333331</v>
      </c>
      <c r="C21" s="46" t="s">
        <v>99</v>
      </c>
      <c r="D21" s="30" t="s">
        <v>48</v>
      </c>
      <c r="E21" s="29" t="s">
        <v>80</v>
      </c>
      <c r="F21" s="48" t="s">
        <v>100</v>
      </c>
      <c r="G21" s="29" t="s">
        <v>41</v>
      </c>
      <c r="H21" s="45">
        <v>0.04528935185185185</v>
      </c>
      <c r="I21" s="41">
        <v>0.002314814814814815</v>
      </c>
      <c r="J21" s="42">
        <f t="shared" si="0"/>
        <v>0.011956018518518755</v>
      </c>
      <c r="K21" s="43">
        <f t="shared" si="1"/>
        <v>0.00964120370370394</v>
      </c>
      <c r="L21" s="41">
        <f t="shared" si="5"/>
        <v>0.0015625000000002425</v>
      </c>
      <c r="M21" s="26">
        <v>46</v>
      </c>
      <c r="O21" s="35">
        <f t="shared" si="6"/>
        <v>34.501452081315875</v>
      </c>
      <c r="P21" s="36">
        <f t="shared" si="7"/>
        <v>0.011956018518518755</v>
      </c>
      <c r="Q21" s="2">
        <f t="shared" si="4"/>
        <v>0.2869444444444501</v>
      </c>
    </row>
    <row r="22" spans="1:17" ht="19.5" customHeight="1">
      <c r="A22" s="27" t="s">
        <v>101</v>
      </c>
      <c r="B22" s="37">
        <v>0.0347222222222219</v>
      </c>
      <c r="C22" s="29" t="s">
        <v>102</v>
      </c>
      <c r="D22" s="30" t="s">
        <v>103</v>
      </c>
      <c r="E22" s="29" t="s">
        <v>104</v>
      </c>
      <c r="F22" s="30" t="s">
        <v>105</v>
      </c>
      <c r="G22" s="29" t="s">
        <v>76</v>
      </c>
      <c r="H22" s="45">
        <v>0.04491898148148148</v>
      </c>
      <c r="I22" s="32">
        <v>0.0004629629629629629</v>
      </c>
      <c r="J22" s="42">
        <f t="shared" si="0"/>
        <v>0.010196759259259586</v>
      </c>
      <c r="K22" s="43">
        <f t="shared" si="1"/>
        <v>0.009733796296296622</v>
      </c>
      <c r="L22" s="41">
        <f t="shared" si="5"/>
        <v>0.0016550925925929248</v>
      </c>
      <c r="M22" s="44">
        <v>45</v>
      </c>
      <c r="O22" s="35">
        <f t="shared" si="6"/>
        <v>40.45402951191698</v>
      </c>
      <c r="P22" s="36">
        <f t="shared" si="7"/>
        <v>0.010196759259259586</v>
      </c>
      <c r="Q22" s="2">
        <f t="shared" si="4"/>
        <v>0.24472222222223006</v>
      </c>
    </row>
    <row r="23" spans="1:17" ht="19.5" customHeight="1">
      <c r="A23" s="27" t="s">
        <v>106</v>
      </c>
      <c r="B23" s="28">
        <v>0.00416666666666667</v>
      </c>
      <c r="C23" s="38" t="s">
        <v>107</v>
      </c>
      <c r="D23" s="39" t="s">
        <v>108</v>
      </c>
      <c r="E23" s="38" t="s">
        <v>104</v>
      </c>
      <c r="F23" s="39" t="s">
        <v>109</v>
      </c>
      <c r="G23" s="38" t="s">
        <v>76</v>
      </c>
      <c r="H23" s="45">
        <v>0.014398148148148148</v>
      </c>
      <c r="I23" s="41">
        <v>0.0004629629629629629</v>
      </c>
      <c r="J23" s="42">
        <f t="shared" si="0"/>
        <v>0.010231481481481477</v>
      </c>
      <c r="K23" s="43">
        <f t="shared" si="1"/>
        <v>0.009768518518518513</v>
      </c>
      <c r="L23" s="41">
        <f t="shared" si="5"/>
        <v>0.0016898148148148159</v>
      </c>
      <c r="M23" s="26">
        <v>44</v>
      </c>
      <c r="O23" s="35">
        <f t="shared" si="6"/>
        <v>40.316742081447984</v>
      </c>
      <c r="P23" s="36">
        <f t="shared" si="7"/>
        <v>0.010231481481481477</v>
      </c>
      <c r="Q23" s="2">
        <f t="shared" si="4"/>
        <v>0.24555555555555544</v>
      </c>
    </row>
    <row r="24" spans="1:17" ht="19.5" customHeight="1">
      <c r="A24" s="27" t="s">
        <v>110</v>
      </c>
      <c r="B24" s="37">
        <v>0.0104166666666667</v>
      </c>
      <c r="C24" s="29" t="s">
        <v>111</v>
      </c>
      <c r="D24" s="30" t="s">
        <v>112</v>
      </c>
      <c r="E24" s="29" t="s">
        <v>80</v>
      </c>
      <c r="F24" s="30" t="s">
        <v>113</v>
      </c>
      <c r="G24" s="29" t="s">
        <v>45</v>
      </c>
      <c r="H24" s="45">
        <v>0.021597222222222223</v>
      </c>
      <c r="I24" s="41">
        <v>0.001388888888888889</v>
      </c>
      <c r="J24" s="42">
        <f t="shared" si="0"/>
        <v>0.011180555555555522</v>
      </c>
      <c r="K24" s="43">
        <f t="shared" si="1"/>
        <v>0.009791666666666633</v>
      </c>
      <c r="L24" s="41">
        <f t="shared" si="5"/>
        <v>0.0017129629629629353</v>
      </c>
      <c r="M24" s="44">
        <v>43</v>
      </c>
      <c r="O24" s="35">
        <f t="shared" si="6"/>
        <v>36.89440993788831</v>
      </c>
      <c r="P24" s="36">
        <f t="shared" si="7"/>
        <v>0.011180555555555522</v>
      </c>
      <c r="Q24" s="2">
        <f t="shared" si="4"/>
        <v>0.26833333333333254</v>
      </c>
    </row>
    <row r="25" spans="1:17" ht="19.5" customHeight="1">
      <c r="A25" s="27" t="s">
        <v>114</v>
      </c>
      <c r="B25" s="28">
        <v>0.0145833333333334</v>
      </c>
      <c r="C25" s="29" t="s">
        <v>115</v>
      </c>
      <c r="D25" s="30" t="s">
        <v>116</v>
      </c>
      <c r="E25" s="29" t="s">
        <v>117</v>
      </c>
      <c r="F25" s="30" t="s">
        <v>118</v>
      </c>
      <c r="G25" s="29" t="s">
        <v>76</v>
      </c>
      <c r="H25" s="45">
        <v>0.024861111111111108</v>
      </c>
      <c r="I25" s="41">
        <v>0.0004629629629629629</v>
      </c>
      <c r="J25" s="42">
        <f t="shared" si="0"/>
        <v>0.010277777777777709</v>
      </c>
      <c r="K25" s="43">
        <f t="shared" si="1"/>
        <v>0.009814814814814745</v>
      </c>
      <c r="L25" s="41">
        <f t="shared" si="5"/>
        <v>0.0017361111111110477</v>
      </c>
      <c r="M25" s="26">
        <v>42</v>
      </c>
      <c r="O25" s="35">
        <f t="shared" si="6"/>
        <v>40.13513513513541</v>
      </c>
      <c r="P25" s="36">
        <f t="shared" si="7"/>
        <v>0.010277777777777709</v>
      </c>
      <c r="Q25" s="2">
        <f t="shared" si="4"/>
        <v>0.246666666666665</v>
      </c>
    </row>
    <row r="26" spans="1:17" ht="19.5" customHeight="1">
      <c r="A26" s="27" t="s">
        <v>119</v>
      </c>
      <c r="B26" s="37">
        <v>0.0243055555555557</v>
      </c>
      <c r="C26" s="38" t="s">
        <v>120</v>
      </c>
      <c r="D26" s="39" t="s">
        <v>121</v>
      </c>
      <c r="E26" s="38" t="s">
        <v>104</v>
      </c>
      <c r="F26" s="39" t="s">
        <v>122</v>
      </c>
      <c r="G26" s="38" t="s">
        <v>71</v>
      </c>
      <c r="H26" s="45">
        <v>0.03459490740740741</v>
      </c>
      <c r="I26" s="41">
        <v>0.0004629629629629629</v>
      </c>
      <c r="J26" s="42">
        <f t="shared" si="0"/>
        <v>0.010289351851851706</v>
      </c>
      <c r="K26" s="43">
        <f t="shared" si="1"/>
        <v>0.009826388888888742</v>
      </c>
      <c r="L26" s="41">
        <f t="shared" si="5"/>
        <v>0.001747685185185045</v>
      </c>
      <c r="M26" s="44">
        <v>41</v>
      </c>
      <c r="O26" s="35">
        <f t="shared" si="6"/>
        <v>40.08998875140664</v>
      </c>
      <c r="P26" s="36">
        <f t="shared" si="7"/>
        <v>0.010289351851851706</v>
      </c>
      <c r="Q26" s="2">
        <f t="shared" si="4"/>
        <v>0.24694444444444094</v>
      </c>
    </row>
    <row r="27" spans="1:17" ht="19.5" customHeight="1">
      <c r="A27" s="27" t="s">
        <v>123</v>
      </c>
      <c r="B27" s="28">
        <v>0</v>
      </c>
      <c r="C27" s="29" t="s">
        <v>124</v>
      </c>
      <c r="D27" s="30" t="s">
        <v>125</v>
      </c>
      <c r="E27" s="29" t="s">
        <v>126</v>
      </c>
      <c r="F27" s="30" t="s">
        <v>127</v>
      </c>
      <c r="G27" s="29" t="s">
        <v>45</v>
      </c>
      <c r="H27" s="45">
        <v>0.011226851851851854</v>
      </c>
      <c r="I27" s="41">
        <v>0.001388888888888889</v>
      </c>
      <c r="J27" s="42">
        <f t="shared" si="0"/>
        <v>0.011226851851851854</v>
      </c>
      <c r="K27" s="43">
        <f t="shared" si="1"/>
        <v>0.009837962962962965</v>
      </c>
      <c r="L27" s="41">
        <f t="shared" si="5"/>
        <v>0.0017592592592592677</v>
      </c>
      <c r="M27" s="26">
        <v>40</v>
      </c>
      <c r="O27" s="35">
        <f t="shared" si="6"/>
        <v>36.74226804123711</v>
      </c>
      <c r="P27" s="36">
        <f t="shared" si="7"/>
        <v>0.011226851851851854</v>
      </c>
      <c r="Q27" s="2">
        <f t="shared" si="4"/>
        <v>0.2694444444444445</v>
      </c>
    </row>
    <row r="28" spans="1:17" ht="19.5" customHeight="1">
      <c r="A28" s="27" t="s">
        <v>128</v>
      </c>
      <c r="B28" s="37">
        <v>0.0340277777777775</v>
      </c>
      <c r="C28" s="29" t="s">
        <v>129</v>
      </c>
      <c r="D28" s="30" t="s">
        <v>108</v>
      </c>
      <c r="E28" s="29" t="s">
        <v>39</v>
      </c>
      <c r="F28" s="30" t="s">
        <v>130</v>
      </c>
      <c r="G28" s="29" t="s">
        <v>131</v>
      </c>
      <c r="H28" s="45">
        <v>0.043912037037037034</v>
      </c>
      <c r="I28" s="41">
        <v>0</v>
      </c>
      <c r="J28" s="42">
        <f t="shared" si="0"/>
        <v>0.009884259259259537</v>
      </c>
      <c r="K28" s="43">
        <f t="shared" si="1"/>
        <v>0.009884259259259537</v>
      </c>
      <c r="L28" s="41">
        <f t="shared" si="5"/>
        <v>0.0018055555555558395</v>
      </c>
      <c r="M28" s="44">
        <v>39</v>
      </c>
      <c r="O28" s="35">
        <f t="shared" si="6"/>
        <v>41.7330210772822</v>
      </c>
      <c r="P28" s="36">
        <f t="shared" si="7"/>
        <v>0.009884259259259537</v>
      </c>
      <c r="Q28" s="2">
        <f t="shared" si="4"/>
        <v>0.23722222222222888</v>
      </c>
    </row>
    <row r="29" spans="1:17" ht="19.5" customHeight="1">
      <c r="A29" s="27" t="s">
        <v>132</v>
      </c>
      <c r="B29" s="28">
        <v>0.0166666666666667</v>
      </c>
      <c r="C29" s="29" t="s">
        <v>133</v>
      </c>
      <c r="D29" s="30" t="s">
        <v>125</v>
      </c>
      <c r="E29" s="29" t="s">
        <v>80</v>
      </c>
      <c r="F29" s="30" t="s">
        <v>134</v>
      </c>
      <c r="G29" s="29" t="s">
        <v>76</v>
      </c>
      <c r="H29" s="45">
        <v>0.02704861111111111</v>
      </c>
      <c r="I29" s="41">
        <v>0.0004629629629629629</v>
      </c>
      <c r="J29" s="42">
        <f t="shared" si="0"/>
        <v>0.010381944444444409</v>
      </c>
      <c r="K29" s="43">
        <f t="shared" si="1"/>
        <v>0.009918981481481445</v>
      </c>
      <c r="L29" s="41">
        <f t="shared" si="5"/>
        <v>0.001840277777777748</v>
      </c>
      <c r="M29" s="26">
        <v>38</v>
      </c>
      <c r="O29" s="35">
        <f t="shared" si="6"/>
        <v>39.732441471572045</v>
      </c>
      <c r="P29" s="36">
        <f t="shared" si="7"/>
        <v>0.010381944444444409</v>
      </c>
      <c r="Q29" s="2">
        <f t="shared" si="4"/>
        <v>0.24916666666666581</v>
      </c>
    </row>
    <row r="30" spans="1:17" ht="19.5" customHeight="1">
      <c r="A30" s="27" t="s">
        <v>135</v>
      </c>
      <c r="B30" s="37">
        <v>0.0284722222222223</v>
      </c>
      <c r="C30" s="29" t="s">
        <v>136</v>
      </c>
      <c r="D30" s="30" t="s">
        <v>84</v>
      </c>
      <c r="E30" s="29" t="s">
        <v>69</v>
      </c>
      <c r="F30" s="30" t="s">
        <v>137</v>
      </c>
      <c r="G30" s="29" t="s">
        <v>71</v>
      </c>
      <c r="H30" s="45">
        <v>0.03895833333333334</v>
      </c>
      <c r="I30" s="32">
        <v>0.0004629629629629629</v>
      </c>
      <c r="J30" s="42">
        <f t="shared" si="0"/>
        <v>0.010486111111111036</v>
      </c>
      <c r="K30" s="43">
        <f t="shared" si="1"/>
        <v>0.010023148148148073</v>
      </c>
      <c r="L30" s="41">
        <f t="shared" si="5"/>
        <v>0.0019444444444443754</v>
      </c>
      <c r="M30" s="44">
        <v>37</v>
      </c>
      <c r="O30" s="35">
        <f t="shared" si="6"/>
        <v>39.33774834437114</v>
      </c>
      <c r="P30" s="36">
        <f t="shared" si="7"/>
        <v>0.010486111111111036</v>
      </c>
      <c r="Q30" s="2">
        <f t="shared" si="4"/>
        <v>0.2516666666666649</v>
      </c>
    </row>
    <row r="31" spans="1:17" ht="19.5" customHeight="1">
      <c r="A31" s="27" t="s">
        <v>138</v>
      </c>
      <c r="B31" s="28">
        <v>0.00763888888888889</v>
      </c>
      <c r="C31" s="38" t="s">
        <v>139</v>
      </c>
      <c r="D31" s="39" t="s">
        <v>140</v>
      </c>
      <c r="E31" s="38" t="s">
        <v>104</v>
      </c>
      <c r="F31" s="30" t="s">
        <v>105</v>
      </c>
      <c r="G31" s="38" t="s">
        <v>76</v>
      </c>
      <c r="H31" s="45">
        <v>0.018136574074074072</v>
      </c>
      <c r="I31" s="41">
        <v>0.0004629629629629629</v>
      </c>
      <c r="J31" s="42">
        <f t="shared" si="0"/>
        <v>0.010497685185185183</v>
      </c>
      <c r="K31" s="43">
        <f t="shared" si="1"/>
        <v>0.01003472222222222</v>
      </c>
      <c r="L31" s="41">
        <f t="shared" si="5"/>
        <v>0.001956018518518522</v>
      </c>
      <c r="M31" s="26">
        <v>36</v>
      </c>
      <c r="O31" s="35">
        <f t="shared" si="6"/>
        <v>39.29437706725469</v>
      </c>
      <c r="P31" s="36">
        <f t="shared" si="7"/>
        <v>0.010497685185185183</v>
      </c>
      <c r="Q31" s="2">
        <f t="shared" si="4"/>
        <v>0.2519444444444444</v>
      </c>
    </row>
    <row r="32" spans="1:17" ht="19.5" customHeight="1">
      <c r="A32" s="27" t="s">
        <v>141</v>
      </c>
      <c r="B32" s="37">
        <v>0.00347222222222222</v>
      </c>
      <c r="C32" s="38" t="s">
        <v>142</v>
      </c>
      <c r="D32" s="39" t="s">
        <v>143</v>
      </c>
      <c r="E32" s="38" t="s">
        <v>85</v>
      </c>
      <c r="F32" s="39" t="s">
        <v>144</v>
      </c>
      <c r="G32" s="38" t="s">
        <v>71</v>
      </c>
      <c r="H32" s="45">
        <v>0.013981481481481482</v>
      </c>
      <c r="I32" s="32">
        <v>0.0004629629629629629</v>
      </c>
      <c r="J32" s="42">
        <f t="shared" si="0"/>
        <v>0.010509259259259262</v>
      </c>
      <c r="K32" s="43">
        <f t="shared" si="1"/>
        <v>0.010046296296296298</v>
      </c>
      <c r="L32" s="41">
        <f t="shared" si="5"/>
        <v>0.0019675925925926006</v>
      </c>
      <c r="M32" s="44">
        <v>35</v>
      </c>
      <c r="O32" s="35">
        <f t="shared" si="6"/>
        <v>39.25110132158589</v>
      </c>
      <c r="P32" s="36">
        <f t="shared" si="7"/>
        <v>0.010509259259259262</v>
      </c>
      <c r="Q32" s="2">
        <f t="shared" si="4"/>
        <v>0.2522222222222223</v>
      </c>
    </row>
    <row r="33" spans="1:17" ht="19.5" customHeight="1">
      <c r="A33" s="27" t="s">
        <v>145</v>
      </c>
      <c r="B33" s="28">
        <v>0.00555555555555556</v>
      </c>
      <c r="C33" s="29" t="s">
        <v>146</v>
      </c>
      <c r="D33" s="30" t="s">
        <v>140</v>
      </c>
      <c r="E33" s="29" t="s">
        <v>104</v>
      </c>
      <c r="F33" s="30" t="s">
        <v>147</v>
      </c>
      <c r="G33" s="29" t="s">
        <v>131</v>
      </c>
      <c r="H33" s="45">
        <v>0.015613425925925926</v>
      </c>
      <c r="I33" s="32">
        <v>0</v>
      </c>
      <c r="J33" s="42">
        <f t="shared" si="0"/>
        <v>0.010057870370370366</v>
      </c>
      <c r="K33" s="43">
        <f t="shared" si="1"/>
        <v>0.010057870370370366</v>
      </c>
      <c r="L33" s="41">
        <f t="shared" si="5"/>
        <v>0.001979166666666669</v>
      </c>
      <c r="M33" s="26">
        <v>34</v>
      </c>
      <c r="O33" s="35">
        <f t="shared" si="6"/>
        <v>41.01265822784812</v>
      </c>
      <c r="P33" s="36">
        <f t="shared" si="7"/>
        <v>0.010057870370370366</v>
      </c>
      <c r="Q33" s="2">
        <f t="shared" si="4"/>
        <v>0.2413888888888888</v>
      </c>
    </row>
    <row r="34" spans="1:17" ht="19.5" customHeight="1">
      <c r="A34" s="27" t="s">
        <v>148</v>
      </c>
      <c r="B34" s="37">
        <v>0.0222222222222223</v>
      </c>
      <c r="C34" s="38" t="s">
        <v>149</v>
      </c>
      <c r="D34" s="39" t="s">
        <v>150</v>
      </c>
      <c r="E34" s="38" t="s">
        <v>80</v>
      </c>
      <c r="F34" s="39" t="s">
        <v>151</v>
      </c>
      <c r="G34" s="38" t="s">
        <v>41</v>
      </c>
      <c r="H34" s="45">
        <v>0.03460648148148148</v>
      </c>
      <c r="I34" s="41">
        <v>0.002314814814814815</v>
      </c>
      <c r="J34" s="42">
        <f t="shared" si="0"/>
        <v>0.012384259259259182</v>
      </c>
      <c r="K34" s="43">
        <f t="shared" si="1"/>
        <v>0.010069444444444367</v>
      </c>
      <c r="L34" s="41">
        <f t="shared" si="5"/>
        <v>0.0019907407407406697</v>
      </c>
      <c r="M34" s="44">
        <v>33</v>
      </c>
      <c r="O34" s="35">
        <f t="shared" si="6"/>
        <v>33.30841121495348</v>
      </c>
      <c r="P34" s="36">
        <f t="shared" si="7"/>
        <v>0.012384259259259182</v>
      </c>
      <c r="Q34" s="2">
        <f t="shared" si="4"/>
        <v>0.2972222222222204</v>
      </c>
    </row>
    <row r="35" spans="1:17" ht="19.5" customHeight="1">
      <c r="A35" s="27" t="s">
        <v>152</v>
      </c>
      <c r="B35" s="28">
        <v>0.0326388888888887</v>
      </c>
      <c r="C35" s="29" t="s">
        <v>153</v>
      </c>
      <c r="D35" s="30" t="s">
        <v>32</v>
      </c>
      <c r="E35" s="29" t="s">
        <v>80</v>
      </c>
      <c r="F35" s="30" t="s">
        <v>154</v>
      </c>
      <c r="G35" s="29" t="s">
        <v>35</v>
      </c>
      <c r="H35" s="45">
        <v>0.04363425925925926</v>
      </c>
      <c r="I35" s="41">
        <v>0.0009259259259259259</v>
      </c>
      <c r="J35" s="42">
        <f t="shared" si="0"/>
        <v>0.010995370370370565</v>
      </c>
      <c r="K35" s="43">
        <f t="shared" si="1"/>
        <v>0.01006944444444464</v>
      </c>
      <c r="L35" s="41">
        <f t="shared" si="5"/>
        <v>0.001990740740740942</v>
      </c>
      <c r="M35" s="26">
        <v>32</v>
      </c>
      <c r="O35" s="35">
        <f t="shared" si="6"/>
        <v>37.51578947368355</v>
      </c>
      <c r="P35" s="36">
        <f t="shared" si="7"/>
        <v>0.010995370370370565</v>
      </c>
      <c r="Q35" s="2">
        <f t="shared" si="4"/>
        <v>0.26388888888889356</v>
      </c>
    </row>
    <row r="36" spans="1:17" ht="19.5" customHeight="1">
      <c r="A36" s="27" t="s">
        <v>155</v>
      </c>
      <c r="B36" s="37">
        <v>0.0111111111111111</v>
      </c>
      <c r="C36" s="29" t="s">
        <v>156</v>
      </c>
      <c r="D36" s="30" t="s">
        <v>157</v>
      </c>
      <c r="E36" s="29" t="s">
        <v>104</v>
      </c>
      <c r="F36" s="30" t="s">
        <v>158</v>
      </c>
      <c r="G36" s="29" t="s">
        <v>76</v>
      </c>
      <c r="H36" s="45">
        <v>0.021782407407407407</v>
      </c>
      <c r="I36" s="41">
        <v>0.0004629629629629629</v>
      </c>
      <c r="J36" s="42">
        <f t="shared" si="0"/>
        <v>0.010671296296296307</v>
      </c>
      <c r="K36" s="43">
        <f t="shared" si="1"/>
        <v>0.010208333333333344</v>
      </c>
      <c r="L36" s="41">
        <f t="shared" si="5"/>
        <v>0.0021296296296296462</v>
      </c>
      <c r="M36" s="44">
        <v>31</v>
      </c>
      <c r="O36" s="35">
        <f t="shared" si="6"/>
        <v>38.65509761388282</v>
      </c>
      <c r="P36" s="36">
        <f t="shared" si="7"/>
        <v>0.010671296296296307</v>
      </c>
      <c r="Q36" s="2">
        <f t="shared" si="4"/>
        <v>0.2561111111111114</v>
      </c>
    </row>
    <row r="37" spans="1:17" ht="19.5" customHeight="1">
      <c r="A37" s="27" t="s">
        <v>159</v>
      </c>
      <c r="B37" s="28">
        <v>0.026388888888889</v>
      </c>
      <c r="C37" s="29" t="s">
        <v>160</v>
      </c>
      <c r="D37" s="30" t="s">
        <v>38</v>
      </c>
      <c r="E37" s="29" t="s">
        <v>161</v>
      </c>
      <c r="F37" s="30" t="s">
        <v>162</v>
      </c>
      <c r="G37" s="29" t="s">
        <v>76</v>
      </c>
      <c r="H37" s="45">
        <v>0.037141203703703704</v>
      </c>
      <c r="I37" s="41">
        <v>0.0004629629629629629</v>
      </c>
      <c r="J37" s="42">
        <f t="shared" si="0"/>
        <v>0.010752314814814704</v>
      </c>
      <c r="K37" s="43">
        <f t="shared" si="1"/>
        <v>0.01028935185185174</v>
      </c>
      <c r="L37" s="41">
        <f t="shared" si="5"/>
        <v>0.0022106481481480433</v>
      </c>
      <c r="M37" s="26">
        <v>30</v>
      </c>
      <c r="O37" s="35">
        <f t="shared" si="6"/>
        <v>38.36383207750308</v>
      </c>
      <c r="P37" s="36">
        <f t="shared" si="7"/>
        <v>0.010752314814814704</v>
      </c>
      <c r="Q37" s="2">
        <f t="shared" si="4"/>
        <v>0.25805555555555293</v>
      </c>
    </row>
    <row r="38" spans="1:17" ht="19.5" customHeight="1">
      <c r="A38" s="27" t="s">
        <v>163</v>
      </c>
      <c r="B38" s="37">
        <v>0.00277777777777778</v>
      </c>
      <c r="C38" s="29" t="s">
        <v>164</v>
      </c>
      <c r="D38" s="30" t="s">
        <v>165</v>
      </c>
      <c r="E38" s="29" t="s">
        <v>85</v>
      </c>
      <c r="F38" s="30" t="s">
        <v>166</v>
      </c>
      <c r="G38" s="49" t="s">
        <v>71</v>
      </c>
      <c r="H38" s="45">
        <v>0.013599537037037037</v>
      </c>
      <c r="I38" s="32">
        <v>0.0004629629629629629</v>
      </c>
      <c r="J38" s="42">
        <f t="shared" si="0"/>
        <v>0.010821759259259257</v>
      </c>
      <c r="K38" s="43">
        <f t="shared" si="1"/>
        <v>0.010358796296296293</v>
      </c>
      <c r="L38" s="41">
        <f t="shared" si="5"/>
        <v>0.0022800925925925957</v>
      </c>
      <c r="M38" s="44">
        <v>29</v>
      </c>
      <c r="O38" s="35">
        <f t="shared" si="6"/>
        <v>38.117647058823536</v>
      </c>
      <c r="P38" s="36">
        <f t="shared" si="7"/>
        <v>0.010821759259259257</v>
      </c>
      <c r="Q38" s="2">
        <f t="shared" si="4"/>
        <v>0.2597222222222222</v>
      </c>
    </row>
    <row r="39" spans="1:17" ht="19.5" customHeight="1">
      <c r="A39" s="27" t="s">
        <v>167</v>
      </c>
      <c r="B39" s="28">
        <v>0.0118055555555556</v>
      </c>
      <c r="C39" s="29" t="s">
        <v>168</v>
      </c>
      <c r="D39" s="30" t="s">
        <v>169</v>
      </c>
      <c r="E39" s="29" t="s">
        <v>170</v>
      </c>
      <c r="F39" s="30" t="s">
        <v>171</v>
      </c>
      <c r="G39" s="29" t="s">
        <v>35</v>
      </c>
      <c r="H39" s="45">
        <v>0.02310185185185185</v>
      </c>
      <c r="I39" s="41">
        <v>0.0009259259259259259</v>
      </c>
      <c r="J39" s="42">
        <f aca="true" t="shared" si="8" ref="J39:J60">H39-B39</f>
        <v>0.011296296296296249</v>
      </c>
      <c r="K39" s="43">
        <f aca="true" t="shared" si="9" ref="K39:K60">J39-I39</f>
        <v>0.010370370370370323</v>
      </c>
      <c r="L39" s="41">
        <f t="shared" si="5"/>
        <v>0.002291666666666626</v>
      </c>
      <c r="M39" s="26">
        <v>28</v>
      </c>
      <c r="O39" s="35">
        <f t="shared" si="6"/>
        <v>36.516393442623105</v>
      </c>
      <c r="P39" s="36">
        <f t="shared" si="7"/>
        <v>0.011296296296296249</v>
      </c>
      <c r="Q39" s="2">
        <f t="shared" si="4"/>
        <v>0.27111111111110997</v>
      </c>
    </row>
    <row r="40" spans="1:17" ht="19.5" customHeight="1">
      <c r="A40" s="27" t="s">
        <v>172</v>
      </c>
      <c r="B40" s="37">
        <v>0.0194444444444445</v>
      </c>
      <c r="C40" s="29" t="s">
        <v>173</v>
      </c>
      <c r="D40" s="30" t="s">
        <v>116</v>
      </c>
      <c r="E40" s="29" t="s">
        <v>161</v>
      </c>
      <c r="F40" s="30" t="s">
        <v>174</v>
      </c>
      <c r="G40" s="29" t="s">
        <v>76</v>
      </c>
      <c r="H40" s="45">
        <v>0.030300925925925926</v>
      </c>
      <c r="I40" s="41">
        <v>0.0004629629629629629</v>
      </c>
      <c r="J40" s="42">
        <f t="shared" si="8"/>
        <v>0.010856481481481425</v>
      </c>
      <c r="K40" s="43">
        <f t="shared" si="9"/>
        <v>0.010393518518518462</v>
      </c>
      <c r="L40" s="41">
        <f t="shared" si="5"/>
        <v>0.0023148148148147644</v>
      </c>
      <c r="M40" s="44">
        <v>27</v>
      </c>
      <c r="O40" s="35">
        <f t="shared" si="6"/>
        <v>37.9957356076761</v>
      </c>
      <c r="P40" s="36">
        <f t="shared" si="7"/>
        <v>0.010856481481481425</v>
      </c>
      <c r="Q40" s="2">
        <f t="shared" si="4"/>
        <v>0.2605555555555542</v>
      </c>
    </row>
    <row r="41" spans="1:17" ht="19.5" customHeight="1">
      <c r="A41" s="27" t="s">
        <v>175</v>
      </c>
      <c r="B41" s="28">
        <v>0.0312499999999999</v>
      </c>
      <c r="C41" s="29" t="s">
        <v>176</v>
      </c>
      <c r="D41" s="30" t="s">
        <v>177</v>
      </c>
      <c r="E41" s="29" t="s">
        <v>85</v>
      </c>
      <c r="F41" s="30" t="s">
        <v>178</v>
      </c>
      <c r="G41" s="29" t="s">
        <v>131</v>
      </c>
      <c r="H41" s="45">
        <v>0.041666666666666664</v>
      </c>
      <c r="I41" s="41">
        <v>0</v>
      </c>
      <c r="J41" s="42">
        <f t="shared" si="8"/>
        <v>0.010416666666666765</v>
      </c>
      <c r="K41" s="43">
        <f t="shared" si="9"/>
        <v>0.010416666666666765</v>
      </c>
      <c r="L41" s="41">
        <f t="shared" si="5"/>
        <v>0.0023379629629630676</v>
      </c>
      <c r="M41" s="26">
        <v>26</v>
      </c>
      <c r="O41" s="35">
        <f t="shared" si="6"/>
        <v>39.59999999999963</v>
      </c>
      <c r="P41" s="36">
        <f t="shared" si="7"/>
        <v>0.010416666666666765</v>
      </c>
      <c r="Q41" s="2">
        <f t="shared" si="4"/>
        <v>0.25000000000000233</v>
      </c>
    </row>
    <row r="42" spans="1:17" ht="19.5" customHeight="1">
      <c r="A42" s="27" t="s">
        <v>179</v>
      </c>
      <c r="B42" s="37">
        <v>0.0236111111111112</v>
      </c>
      <c r="C42" s="29" t="s">
        <v>180</v>
      </c>
      <c r="D42" s="30" t="s">
        <v>38</v>
      </c>
      <c r="E42" s="29" t="s">
        <v>80</v>
      </c>
      <c r="F42" s="30" t="s">
        <v>181</v>
      </c>
      <c r="G42" s="29" t="s">
        <v>41</v>
      </c>
      <c r="H42" s="45">
        <v>0.03636574074074074</v>
      </c>
      <c r="I42" s="41">
        <v>0.002314814814814815</v>
      </c>
      <c r="J42" s="42">
        <f t="shared" si="8"/>
        <v>0.01275462962962954</v>
      </c>
      <c r="K42" s="43">
        <f t="shared" si="9"/>
        <v>0.010439814814814725</v>
      </c>
      <c r="L42" s="41">
        <f t="shared" si="5"/>
        <v>0.0023611111111110274</v>
      </c>
      <c r="M42" s="44">
        <v>25</v>
      </c>
      <c r="O42" s="35">
        <f t="shared" si="6"/>
        <v>32.341197822141794</v>
      </c>
      <c r="P42" s="36">
        <f t="shared" si="7"/>
        <v>0.01275462962962954</v>
      </c>
      <c r="Q42" s="2">
        <f t="shared" si="4"/>
        <v>0.30611111111110895</v>
      </c>
    </row>
    <row r="43" spans="1:17" ht="19.5" customHeight="1">
      <c r="A43" s="27" t="s">
        <v>182</v>
      </c>
      <c r="B43" s="28">
        <v>0.0208333333333334</v>
      </c>
      <c r="C43" s="29" t="s">
        <v>183</v>
      </c>
      <c r="D43" s="30" t="s">
        <v>184</v>
      </c>
      <c r="E43" s="29" t="s">
        <v>85</v>
      </c>
      <c r="F43" s="30" t="s">
        <v>185</v>
      </c>
      <c r="G43" s="29" t="s">
        <v>76</v>
      </c>
      <c r="H43" s="45">
        <v>0.03179398148148148</v>
      </c>
      <c r="I43" s="41">
        <v>0.0004629629629629629</v>
      </c>
      <c r="J43" s="42">
        <f t="shared" si="8"/>
        <v>0.010960648148148077</v>
      </c>
      <c r="K43" s="43">
        <f t="shared" si="9"/>
        <v>0.010497685185185113</v>
      </c>
      <c r="L43" s="41">
        <f t="shared" si="5"/>
        <v>0.002418981481481416</v>
      </c>
      <c r="M43" s="26">
        <v>24</v>
      </c>
      <c r="O43" s="35">
        <f t="shared" si="6"/>
        <v>37.63463569165812</v>
      </c>
      <c r="P43" s="36">
        <f t="shared" si="7"/>
        <v>0.010960648148148077</v>
      </c>
      <c r="Q43" s="2">
        <f t="shared" si="4"/>
        <v>0.2630555555555538</v>
      </c>
    </row>
    <row r="44" spans="1:17" ht="19.5" customHeight="1">
      <c r="A44" s="27" t="s">
        <v>186</v>
      </c>
      <c r="B44" s="37">
        <v>0.0180555555555556</v>
      </c>
      <c r="C44" s="29" t="s">
        <v>187</v>
      </c>
      <c r="D44" s="30" t="s">
        <v>188</v>
      </c>
      <c r="E44" s="29" t="s">
        <v>85</v>
      </c>
      <c r="F44" s="30" t="s">
        <v>189</v>
      </c>
      <c r="G44" s="29" t="s">
        <v>45</v>
      </c>
      <c r="H44" s="45">
        <v>0.029953703703703705</v>
      </c>
      <c r="I44" s="32">
        <v>0.001388888888888889</v>
      </c>
      <c r="J44" s="42">
        <f t="shared" si="8"/>
        <v>0.011898148148148106</v>
      </c>
      <c r="K44" s="43">
        <f t="shared" si="9"/>
        <v>0.010509259259259216</v>
      </c>
      <c r="L44" s="41">
        <f t="shared" si="5"/>
        <v>0.002430555555555519</v>
      </c>
      <c r="M44" s="44">
        <v>23</v>
      </c>
      <c r="O44" s="35">
        <f t="shared" si="6"/>
        <v>34.66926070038922</v>
      </c>
      <c r="P44" s="36">
        <f t="shared" si="7"/>
        <v>0.011898148148148106</v>
      </c>
      <c r="Q44" s="2">
        <f t="shared" si="4"/>
        <v>0.28555555555555456</v>
      </c>
    </row>
    <row r="45" spans="1:17" ht="19.5" customHeight="1">
      <c r="A45" s="27" t="s">
        <v>190</v>
      </c>
      <c r="B45" s="28">
        <v>0.0291666666666667</v>
      </c>
      <c r="C45" s="29" t="s">
        <v>91</v>
      </c>
      <c r="D45" s="30" t="s">
        <v>191</v>
      </c>
      <c r="E45" s="29" t="s">
        <v>85</v>
      </c>
      <c r="F45" s="30" t="s">
        <v>192</v>
      </c>
      <c r="G45" s="29" t="s">
        <v>45</v>
      </c>
      <c r="H45" s="45">
        <v>0.04106481481481481</v>
      </c>
      <c r="I45" s="41">
        <v>0.001388888888888889</v>
      </c>
      <c r="J45" s="42">
        <f t="shared" si="8"/>
        <v>0.011898148148148113</v>
      </c>
      <c r="K45" s="43">
        <f t="shared" si="9"/>
        <v>0.010509259259259223</v>
      </c>
      <c r="L45" s="41">
        <f t="shared" si="5"/>
        <v>0.002430555555555526</v>
      </c>
      <c r="M45" s="26">
        <v>22</v>
      </c>
      <c r="O45" s="35">
        <f t="shared" si="6"/>
        <v>34.669260700389216</v>
      </c>
      <c r="P45" s="36">
        <f t="shared" si="7"/>
        <v>0.011898148148148113</v>
      </c>
      <c r="Q45" s="2">
        <f t="shared" si="4"/>
        <v>0.2855555555555547</v>
      </c>
    </row>
    <row r="46" spans="1:17" ht="19.5" customHeight="1">
      <c r="A46" s="27" t="s">
        <v>193</v>
      </c>
      <c r="B46" s="37">
        <v>0.0354166666666663</v>
      </c>
      <c r="C46" s="29" t="s">
        <v>194</v>
      </c>
      <c r="D46" s="30" t="s">
        <v>188</v>
      </c>
      <c r="E46" s="29" t="s">
        <v>80</v>
      </c>
      <c r="F46" s="30" t="s">
        <v>195</v>
      </c>
      <c r="G46" s="29" t="s">
        <v>45</v>
      </c>
      <c r="H46" s="45">
        <v>0.04736111111111111</v>
      </c>
      <c r="I46" s="41">
        <v>0.001388888888888889</v>
      </c>
      <c r="J46" s="42">
        <f t="shared" si="8"/>
        <v>0.011944444444444813</v>
      </c>
      <c r="K46" s="43">
        <f t="shared" si="9"/>
        <v>0.010555555555555924</v>
      </c>
      <c r="L46" s="41">
        <f t="shared" si="5"/>
        <v>0.0024768518518522263</v>
      </c>
      <c r="M46" s="44">
        <v>21</v>
      </c>
      <c r="O46" s="35">
        <f t="shared" si="6"/>
        <v>34.534883720929166</v>
      </c>
      <c r="P46" s="36">
        <f t="shared" si="7"/>
        <v>0.011944444444444813</v>
      </c>
      <c r="Q46" s="2">
        <f t="shared" si="4"/>
        <v>0.2866666666666755</v>
      </c>
    </row>
    <row r="47" spans="1:17" ht="19.5" customHeight="1">
      <c r="A47" s="27" t="s">
        <v>196</v>
      </c>
      <c r="B47" s="28">
        <v>0.00833333333333333</v>
      </c>
      <c r="C47" s="29" t="s">
        <v>197</v>
      </c>
      <c r="D47" s="30" t="s">
        <v>112</v>
      </c>
      <c r="E47" s="29" t="s">
        <v>198</v>
      </c>
      <c r="F47" s="30" t="s">
        <v>199</v>
      </c>
      <c r="G47" s="29" t="s">
        <v>45</v>
      </c>
      <c r="H47" s="45">
        <v>0.020497685185185185</v>
      </c>
      <c r="I47" s="41">
        <v>0.001388888888888889</v>
      </c>
      <c r="J47" s="42">
        <f t="shared" si="8"/>
        <v>0.012164351851851855</v>
      </c>
      <c r="K47" s="43">
        <f t="shared" si="9"/>
        <v>0.010775462962962966</v>
      </c>
      <c r="L47" s="41">
        <f t="shared" si="5"/>
        <v>0.0026967592592592685</v>
      </c>
      <c r="M47" s="26">
        <v>20</v>
      </c>
      <c r="O47" s="35">
        <f t="shared" si="6"/>
        <v>33.91056137012369</v>
      </c>
      <c r="P47" s="36">
        <f t="shared" si="7"/>
        <v>0.012164351851851855</v>
      </c>
      <c r="Q47" s="2">
        <f t="shared" si="4"/>
        <v>0.2919444444444445</v>
      </c>
    </row>
    <row r="48" spans="1:17" ht="19.5" customHeight="1">
      <c r="A48" s="27" t="s">
        <v>200</v>
      </c>
      <c r="B48" s="37">
        <v>0.00902777777777778</v>
      </c>
      <c r="C48" s="29" t="s">
        <v>201</v>
      </c>
      <c r="D48" s="30" t="s">
        <v>140</v>
      </c>
      <c r="E48" s="29" t="s">
        <v>104</v>
      </c>
      <c r="F48" s="30" t="s">
        <v>202</v>
      </c>
      <c r="G48" s="29" t="s">
        <v>76</v>
      </c>
      <c r="H48" s="45">
        <v>0.020335648148148148</v>
      </c>
      <c r="I48" s="41">
        <v>0.0004629629629629629</v>
      </c>
      <c r="J48" s="42">
        <f t="shared" si="8"/>
        <v>0.011307870370370367</v>
      </c>
      <c r="K48" s="43">
        <f t="shared" si="9"/>
        <v>0.010844907407407404</v>
      </c>
      <c r="L48" s="41">
        <f t="shared" si="5"/>
        <v>0.0027662037037037065</v>
      </c>
      <c r="M48" s="44">
        <v>19</v>
      </c>
      <c r="O48" s="35">
        <f t="shared" si="6"/>
        <v>36.479017400204725</v>
      </c>
      <c r="P48" s="36">
        <f t="shared" si="7"/>
        <v>0.011307870370370367</v>
      </c>
      <c r="Q48" s="2">
        <f t="shared" si="4"/>
        <v>0.2713888888888888</v>
      </c>
    </row>
    <row r="49" spans="1:17" ht="19.5" customHeight="1">
      <c r="A49" s="27" t="s">
        <v>203</v>
      </c>
      <c r="B49" s="28">
        <v>0.0361111111111107</v>
      </c>
      <c r="C49" s="29" t="s">
        <v>204</v>
      </c>
      <c r="D49" s="30" t="s">
        <v>48</v>
      </c>
      <c r="E49" s="29" t="s">
        <v>80</v>
      </c>
      <c r="F49" s="30" t="s">
        <v>205</v>
      </c>
      <c r="G49" s="29" t="s">
        <v>45</v>
      </c>
      <c r="H49" s="45">
        <v>0.0483912037037037</v>
      </c>
      <c r="I49" s="32">
        <v>0.001388888888888889</v>
      </c>
      <c r="J49" s="42">
        <f t="shared" si="8"/>
        <v>0.012280092592593002</v>
      </c>
      <c r="K49" s="43">
        <f t="shared" si="9"/>
        <v>0.010891203703704113</v>
      </c>
      <c r="L49" s="41">
        <f t="shared" si="5"/>
        <v>0.0028125000000004154</v>
      </c>
      <c r="M49" s="26">
        <v>18</v>
      </c>
      <c r="O49" s="35">
        <f t="shared" si="6"/>
        <v>33.590951932138374</v>
      </c>
      <c r="P49" s="36">
        <f t="shared" si="7"/>
        <v>0.012280092592593002</v>
      </c>
      <c r="Q49" s="2">
        <f t="shared" si="4"/>
        <v>0.29472222222223204</v>
      </c>
    </row>
    <row r="50" spans="1:17" ht="19.5" customHeight="1">
      <c r="A50" s="27" t="s">
        <v>206</v>
      </c>
      <c r="B50" s="37">
        <v>0.0319444444444443</v>
      </c>
      <c r="C50" s="29" t="s">
        <v>99</v>
      </c>
      <c r="D50" s="30" t="s">
        <v>207</v>
      </c>
      <c r="E50" s="29" t="s">
        <v>208</v>
      </c>
      <c r="F50" s="30" t="s">
        <v>209</v>
      </c>
      <c r="G50" s="29" t="s">
        <v>35</v>
      </c>
      <c r="H50" s="45">
        <v>0.043819444444444446</v>
      </c>
      <c r="I50" s="41">
        <v>0.0009259259259259259</v>
      </c>
      <c r="J50" s="42">
        <f t="shared" si="8"/>
        <v>0.011875000000000142</v>
      </c>
      <c r="K50" s="43">
        <f t="shared" si="9"/>
        <v>0.010949074074074217</v>
      </c>
      <c r="L50" s="41">
        <f t="shared" si="5"/>
        <v>0.0028703703703705195</v>
      </c>
      <c r="M50" s="44">
        <v>17</v>
      </c>
      <c r="O50" s="35">
        <f t="shared" si="6"/>
        <v>34.736842105262745</v>
      </c>
      <c r="P50" s="36">
        <f t="shared" si="7"/>
        <v>0.011875000000000142</v>
      </c>
      <c r="Q50" s="2">
        <f t="shared" si="4"/>
        <v>0.2850000000000034</v>
      </c>
    </row>
    <row r="51" spans="1:17" ht="19.5" customHeight="1">
      <c r="A51" s="27" t="s">
        <v>210</v>
      </c>
      <c r="B51" s="28">
        <v>0.0277777777777779</v>
      </c>
      <c r="C51" s="29" t="s">
        <v>211</v>
      </c>
      <c r="D51" s="30" t="s">
        <v>63</v>
      </c>
      <c r="E51" s="29" t="s">
        <v>212</v>
      </c>
      <c r="F51" s="30" t="s">
        <v>213</v>
      </c>
      <c r="G51" s="29" t="s">
        <v>214</v>
      </c>
      <c r="H51" s="45">
        <v>0.04033564814814815</v>
      </c>
      <c r="I51" s="41">
        <v>0.001388888888888889</v>
      </c>
      <c r="J51" s="42">
        <f t="shared" si="8"/>
        <v>0.012557870370370247</v>
      </c>
      <c r="K51" s="43">
        <f t="shared" si="9"/>
        <v>0.011168981481481358</v>
      </c>
      <c r="L51" s="41">
        <f t="shared" si="5"/>
        <v>0.0030902777777776606</v>
      </c>
      <c r="M51" s="26">
        <v>16</v>
      </c>
      <c r="O51" s="35">
        <f t="shared" si="6"/>
        <v>32.84792626728143</v>
      </c>
      <c r="P51" s="36">
        <f t="shared" si="7"/>
        <v>0.012557870370370247</v>
      </c>
      <c r="Q51" s="2">
        <f t="shared" si="4"/>
        <v>0.30138888888888593</v>
      </c>
    </row>
    <row r="52" spans="1:17" ht="19.5" customHeight="1">
      <c r="A52" s="27" t="s">
        <v>215</v>
      </c>
      <c r="B52" s="37">
        <v>0.00625</v>
      </c>
      <c r="C52" s="29" t="s">
        <v>216</v>
      </c>
      <c r="D52" s="30" t="s">
        <v>38</v>
      </c>
      <c r="E52" s="29" t="s">
        <v>104</v>
      </c>
      <c r="F52" s="30" t="s">
        <v>217</v>
      </c>
      <c r="G52" s="29" t="s">
        <v>131</v>
      </c>
      <c r="H52" s="45">
        <v>0.01752314814814815</v>
      </c>
      <c r="I52" s="41">
        <v>0</v>
      </c>
      <c r="J52" s="42">
        <f t="shared" si="8"/>
        <v>0.011273148148148148</v>
      </c>
      <c r="K52" s="43">
        <f t="shared" si="9"/>
        <v>0.011273148148148148</v>
      </c>
      <c r="L52" s="41">
        <f t="shared" si="5"/>
        <v>0.003194444444444451</v>
      </c>
      <c r="M52" s="44">
        <v>15</v>
      </c>
      <c r="O52" s="35">
        <f t="shared" si="6"/>
        <v>36.591375770020534</v>
      </c>
      <c r="P52" s="36">
        <f t="shared" si="7"/>
        <v>0.011273148148148148</v>
      </c>
      <c r="Q52" s="2">
        <f t="shared" si="4"/>
        <v>0.27055555555555555</v>
      </c>
    </row>
    <row r="53" spans="1:17" ht="19.5" customHeight="1">
      <c r="A53" s="27" t="s">
        <v>218</v>
      </c>
      <c r="B53" s="28">
        <v>0.0006944444444444445</v>
      </c>
      <c r="C53" s="29" t="s">
        <v>219</v>
      </c>
      <c r="D53" s="30" t="s">
        <v>220</v>
      </c>
      <c r="E53" s="29" t="s">
        <v>221</v>
      </c>
      <c r="F53" s="30" t="s">
        <v>222</v>
      </c>
      <c r="G53" s="29" t="s">
        <v>131</v>
      </c>
      <c r="H53" s="41">
        <v>0.012094907407407408</v>
      </c>
      <c r="I53" s="41">
        <v>0</v>
      </c>
      <c r="J53" s="42">
        <f t="shared" si="8"/>
        <v>0.011400462962962965</v>
      </c>
      <c r="K53" s="43">
        <f t="shared" si="9"/>
        <v>0.011400462962962965</v>
      </c>
      <c r="L53" s="41">
        <f t="shared" si="5"/>
        <v>0.0033217592592592673</v>
      </c>
      <c r="M53" s="26">
        <v>14</v>
      </c>
      <c r="O53" s="35">
        <f t="shared" si="6"/>
        <v>36.18274111675127</v>
      </c>
      <c r="P53" s="36">
        <f t="shared" si="7"/>
        <v>0.011400462962962965</v>
      </c>
      <c r="Q53" s="2">
        <f t="shared" si="4"/>
        <v>0.27361111111111114</v>
      </c>
    </row>
    <row r="54" spans="1:17" ht="19.5" customHeight="1">
      <c r="A54" s="27" t="s">
        <v>223</v>
      </c>
      <c r="B54" s="37">
        <v>0.0298611111111111</v>
      </c>
      <c r="C54" s="29" t="s">
        <v>224</v>
      </c>
      <c r="D54" s="30" t="s">
        <v>32</v>
      </c>
      <c r="E54" s="29" t="s">
        <v>161</v>
      </c>
      <c r="F54" s="30" t="s">
        <v>225</v>
      </c>
      <c r="G54" s="29" t="s">
        <v>131</v>
      </c>
      <c r="H54" s="45">
        <v>0.04130787037037037</v>
      </c>
      <c r="I54" s="41">
        <v>0</v>
      </c>
      <c r="J54" s="42">
        <f t="shared" si="8"/>
        <v>0.011446759259259271</v>
      </c>
      <c r="K54" s="43">
        <f t="shared" si="9"/>
        <v>0.011446759259259271</v>
      </c>
      <c r="L54" s="41">
        <f t="shared" si="5"/>
        <v>0.0033680555555555738</v>
      </c>
      <c r="M54" s="44">
        <v>13</v>
      </c>
      <c r="O54" s="35">
        <f t="shared" si="6"/>
        <v>36.0364004044489</v>
      </c>
      <c r="P54" s="36">
        <f t="shared" si="7"/>
        <v>0.011446759259259271</v>
      </c>
      <c r="Q54" s="2">
        <f t="shared" si="4"/>
        <v>0.27472222222222253</v>
      </c>
    </row>
    <row r="55" spans="1:17" ht="19.5" customHeight="1">
      <c r="A55" s="27" t="s">
        <v>226</v>
      </c>
      <c r="B55" s="28">
        <v>0.0131944444444445</v>
      </c>
      <c r="C55" s="29" t="s">
        <v>227</v>
      </c>
      <c r="D55" s="30" t="s">
        <v>228</v>
      </c>
      <c r="E55" s="29" t="s">
        <v>80</v>
      </c>
      <c r="F55" s="30" t="s">
        <v>229</v>
      </c>
      <c r="G55" s="29" t="s">
        <v>131</v>
      </c>
      <c r="H55" s="45">
        <v>0.024861111111111108</v>
      </c>
      <c r="I55" s="41">
        <v>0</v>
      </c>
      <c r="J55" s="42">
        <f t="shared" si="8"/>
        <v>0.011666666666666608</v>
      </c>
      <c r="K55" s="43">
        <f t="shared" si="9"/>
        <v>0.011666666666666608</v>
      </c>
      <c r="L55" s="41">
        <f t="shared" si="5"/>
        <v>0.003587962962962911</v>
      </c>
      <c r="M55" s="26">
        <v>12</v>
      </c>
      <c r="O55" s="35">
        <f t="shared" si="6"/>
        <v>35.35714285714304</v>
      </c>
      <c r="P55" s="36">
        <f t="shared" si="7"/>
        <v>0.011666666666666608</v>
      </c>
      <c r="Q55" s="2">
        <f t="shared" si="4"/>
        <v>0.2799999999999986</v>
      </c>
    </row>
    <row r="56" spans="1:17" ht="19.5" customHeight="1">
      <c r="A56" s="27" t="s">
        <v>230</v>
      </c>
      <c r="B56" s="37">
        <v>0.00694444444444444</v>
      </c>
      <c r="C56" s="29" t="s">
        <v>231</v>
      </c>
      <c r="D56" s="30" t="s">
        <v>84</v>
      </c>
      <c r="E56" s="29" t="s">
        <v>104</v>
      </c>
      <c r="F56" s="30" t="s">
        <v>232</v>
      </c>
      <c r="G56" s="29" t="s">
        <v>131</v>
      </c>
      <c r="H56" s="45">
        <v>0.01861111111111111</v>
      </c>
      <c r="I56" s="41">
        <v>0</v>
      </c>
      <c r="J56" s="42">
        <f t="shared" si="8"/>
        <v>0.011666666666666669</v>
      </c>
      <c r="K56" s="43">
        <f t="shared" si="9"/>
        <v>0.011666666666666669</v>
      </c>
      <c r="L56" s="41">
        <f t="shared" si="5"/>
        <v>0.0035879629629629716</v>
      </c>
      <c r="M56" s="44">
        <v>11</v>
      </c>
      <c r="O56" s="35">
        <f t="shared" si="6"/>
        <v>35.357142857142854</v>
      </c>
      <c r="P56" s="36">
        <f t="shared" si="7"/>
        <v>0.011666666666666669</v>
      </c>
      <c r="Q56" s="2">
        <f t="shared" si="4"/>
        <v>0.28</v>
      </c>
    </row>
    <row r="57" spans="1:17" ht="19.5" customHeight="1">
      <c r="A57" s="27" t="s">
        <v>233</v>
      </c>
      <c r="B57" s="28">
        <v>0.020138888888889</v>
      </c>
      <c r="C57" s="29" t="s">
        <v>234</v>
      </c>
      <c r="D57" s="30" t="s">
        <v>79</v>
      </c>
      <c r="E57" s="29" t="s">
        <v>104</v>
      </c>
      <c r="F57" s="30" t="s">
        <v>235</v>
      </c>
      <c r="G57" s="29" t="s">
        <v>76</v>
      </c>
      <c r="H57" s="45">
        <v>0.032326388888888884</v>
      </c>
      <c r="I57" s="41">
        <v>0.0004629629629629629</v>
      </c>
      <c r="J57" s="42">
        <f t="shared" si="8"/>
        <v>0.012187499999999882</v>
      </c>
      <c r="K57" s="43">
        <f t="shared" si="9"/>
        <v>0.011724537037036919</v>
      </c>
      <c r="L57" s="41">
        <f t="shared" si="5"/>
        <v>0.0036458333333332215</v>
      </c>
      <c r="M57" s="26">
        <v>10</v>
      </c>
      <c r="O57" s="35">
        <f t="shared" si="6"/>
        <v>33.84615384615417</v>
      </c>
      <c r="P57" s="36">
        <f t="shared" si="7"/>
        <v>0.012187499999999882</v>
      </c>
      <c r="Q57" s="2">
        <f t="shared" si="4"/>
        <v>0.2924999999999972</v>
      </c>
    </row>
    <row r="58" spans="1:17" ht="19.5" customHeight="1">
      <c r="A58" s="27" t="s">
        <v>236</v>
      </c>
      <c r="B58" s="37">
        <v>0.0270833333333335</v>
      </c>
      <c r="C58" s="29" t="s">
        <v>211</v>
      </c>
      <c r="D58" s="30" t="s">
        <v>237</v>
      </c>
      <c r="E58" s="29" t="s">
        <v>212</v>
      </c>
      <c r="F58" s="30" t="s">
        <v>238</v>
      </c>
      <c r="G58" s="29" t="s">
        <v>35</v>
      </c>
      <c r="H58" s="45">
        <v>0.04033564814814815</v>
      </c>
      <c r="I58" s="32">
        <v>0.0009259259259259259</v>
      </c>
      <c r="J58" s="42">
        <f t="shared" si="8"/>
        <v>0.013252314814814647</v>
      </c>
      <c r="K58" s="43">
        <f t="shared" si="9"/>
        <v>0.012326388888888722</v>
      </c>
      <c r="L58" s="41">
        <f t="shared" si="5"/>
        <v>0.004247685185185025</v>
      </c>
      <c r="M58" s="44">
        <v>9</v>
      </c>
      <c r="O58" s="35">
        <f t="shared" si="6"/>
        <v>31.126637554585546</v>
      </c>
      <c r="P58" s="36">
        <f t="shared" si="7"/>
        <v>0.013252314814814647</v>
      </c>
      <c r="Q58" s="2">
        <f t="shared" si="4"/>
        <v>0.31805555555555154</v>
      </c>
    </row>
    <row r="59" spans="1:17" ht="19.5" customHeight="1">
      <c r="A59" s="27" t="s">
        <v>239</v>
      </c>
      <c r="B59" s="28">
        <v>0.0187500000000001</v>
      </c>
      <c r="C59" s="29" t="s">
        <v>227</v>
      </c>
      <c r="D59" s="30" t="s">
        <v>240</v>
      </c>
      <c r="E59" s="29" t="s">
        <v>198</v>
      </c>
      <c r="F59" s="30" t="s">
        <v>241</v>
      </c>
      <c r="G59" s="29" t="s">
        <v>131</v>
      </c>
      <c r="H59" s="45">
        <v>0.03177083333333333</v>
      </c>
      <c r="I59" s="32">
        <v>0</v>
      </c>
      <c r="J59" s="42">
        <f t="shared" si="8"/>
        <v>0.013020833333333232</v>
      </c>
      <c r="K59" s="43">
        <f t="shared" si="9"/>
        <v>0.013020833333333232</v>
      </c>
      <c r="L59" s="41">
        <f t="shared" si="5"/>
        <v>0.004942129629629534</v>
      </c>
      <c r="M59" s="26">
        <v>8</v>
      </c>
      <c r="O59" s="35">
        <f t="shared" si="6"/>
        <v>31.68000000000025</v>
      </c>
      <c r="P59" s="36">
        <f t="shared" si="7"/>
        <v>0.013020833333333232</v>
      </c>
      <c r="Q59" s="2">
        <f t="shared" si="4"/>
        <v>0.31249999999999756</v>
      </c>
    </row>
    <row r="60" spans="1:17" ht="19.5" customHeight="1">
      <c r="A60" s="27" t="s">
        <v>242</v>
      </c>
      <c r="B60" s="37">
        <v>0.00486111111111111</v>
      </c>
      <c r="C60" s="29" t="s">
        <v>243</v>
      </c>
      <c r="D60" s="30" t="s">
        <v>108</v>
      </c>
      <c r="E60" s="29" t="s">
        <v>244</v>
      </c>
      <c r="F60" s="30" t="s">
        <v>245</v>
      </c>
      <c r="G60" s="29" t="s">
        <v>131</v>
      </c>
      <c r="H60" s="45">
        <v>0.019224537037037037</v>
      </c>
      <c r="I60" s="41">
        <v>0</v>
      </c>
      <c r="J60" s="42">
        <f t="shared" si="8"/>
        <v>0.014363425925925925</v>
      </c>
      <c r="K60" s="43">
        <f t="shared" si="9"/>
        <v>0.014363425925925925</v>
      </c>
      <c r="L60" s="41">
        <f t="shared" si="5"/>
        <v>0.006284722222222228</v>
      </c>
      <c r="M60" s="44">
        <v>7</v>
      </c>
      <c r="O60" s="35">
        <f t="shared" si="6"/>
        <v>28.7187751813054</v>
      </c>
      <c r="P60" s="36">
        <f t="shared" si="7"/>
        <v>0.014363425925925925</v>
      </c>
      <c r="Q60" s="2">
        <f t="shared" si="4"/>
        <v>0.3447222222222222</v>
      </c>
    </row>
    <row r="61" spans="2:3" ht="12.75">
      <c r="B61" s="50" t="s">
        <v>246</v>
      </c>
      <c r="C61" s="51" t="s">
        <v>247</v>
      </c>
    </row>
    <row r="62" spans="2:10" ht="12.75">
      <c r="B62" s="50" t="s">
        <v>248</v>
      </c>
      <c r="G62" s="3" t="s">
        <v>249</v>
      </c>
      <c r="H62" s="3"/>
      <c r="J62" s="52" t="s">
        <v>250</v>
      </c>
    </row>
    <row r="63" ht="12">
      <c r="B63" s="2" t="s">
        <v>251</v>
      </c>
    </row>
    <row r="64" ht="12">
      <c r="B64" s="2" t="s">
        <v>252</v>
      </c>
    </row>
  </sheetData>
  <sheetProtection selectLockedCells="1" selectUnlockedCells="1"/>
  <mergeCells count="1">
    <mergeCell ref="O4:O6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Hlbocký Marián</cp:lastModifiedBy>
  <cp:lastPrinted>2011-03-31T03:56:31Z</cp:lastPrinted>
  <dcterms:created xsi:type="dcterms:W3CDTF">1997-01-24T11:07:25Z</dcterms:created>
  <dcterms:modified xsi:type="dcterms:W3CDTF">2011-03-31T04:07:37Z</dcterms:modified>
  <cp:category/>
  <cp:version/>
  <cp:contentType/>
  <cp:contentStatus/>
</cp:coreProperties>
</file>